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rkov\Documents\Ипотека\Фестиваль\"/>
    </mc:Choice>
  </mc:AlternateContent>
  <xr:revisionPtr revIDLastSave="0" documentId="13_ncr:1_{EC10800C-5328-4C44-BBB9-AF38FF4FF316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Слаботочный щит" sheetId="3" r:id="rId1"/>
  </sheets>
  <definedNames>
    <definedName name="_xlnm._FilterDatabase" localSheetId="0" hidden="1">'Слаботочный щит'!$A$13:$L$156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3" l="1"/>
  <c r="H94" i="3" s="1"/>
  <c r="H84" i="3"/>
  <c r="H71" i="3"/>
  <c r="H72" i="3" s="1"/>
  <c r="H62" i="3"/>
  <c r="H61" i="3"/>
  <c r="H60" i="3"/>
  <c r="H59" i="3"/>
  <c r="H58" i="3"/>
  <c r="H57" i="3"/>
  <c r="H56" i="3"/>
  <c r="H55" i="3"/>
  <c r="H54" i="3"/>
  <c r="H53" i="3"/>
  <c r="H52" i="3"/>
  <c r="H51" i="3"/>
  <c r="H49" i="3"/>
  <c r="H48" i="3"/>
  <c r="H47" i="3"/>
  <c r="H46" i="3"/>
  <c r="H45" i="3"/>
  <c r="H43" i="3"/>
  <c r="H42" i="3"/>
  <c r="H41" i="3"/>
  <c r="H38" i="3"/>
  <c r="H37" i="3"/>
  <c r="H36" i="3"/>
  <c r="H35" i="3"/>
  <c r="H33" i="3"/>
  <c r="H32" i="3"/>
  <c r="H31" i="3"/>
  <c r="H29" i="3"/>
  <c r="H28" i="3"/>
  <c r="H27" i="3"/>
  <c r="H26" i="3"/>
  <c r="H25" i="3"/>
  <c r="H23" i="3"/>
  <c r="H22" i="3"/>
  <c r="H21" i="3"/>
  <c r="H20" i="3"/>
  <c r="H19" i="3"/>
  <c r="H18" i="3"/>
  <c r="H17" i="3"/>
  <c r="H16" i="3"/>
  <c r="H15" i="3"/>
  <c r="H14" i="3"/>
  <c r="H93" i="3" l="1"/>
</calcChain>
</file>

<file path=xl/sharedStrings.xml><?xml version="1.0" encoding="utf-8"?>
<sst xmlns="http://schemas.openxmlformats.org/spreadsheetml/2006/main" count="956" uniqueCount="273">
  <si>
    <t>Комната</t>
  </si>
  <si>
    <t>Группа</t>
  </si>
  <si>
    <t>Потребитель</t>
  </si>
  <si>
    <t>Гостиная</t>
  </si>
  <si>
    <t>Мощность, Вт</t>
  </si>
  <si>
    <t>да</t>
  </si>
  <si>
    <t>нет</t>
  </si>
  <si>
    <t>СУ душевая</t>
  </si>
  <si>
    <t>По полу</t>
  </si>
  <si>
    <t>СУ ванная</t>
  </si>
  <si>
    <t>Сушильная машина</t>
  </si>
  <si>
    <t>Спальня</t>
  </si>
  <si>
    <t>По потолку</t>
  </si>
  <si>
    <t>Кабель</t>
  </si>
  <si>
    <t>2.1.1</t>
  </si>
  <si>
    <t>2.1.2</t>
  </si>
  <si>
    <t>2.1.3</t>
  </si>
  <si>
    <t>2.1.4</t>
  </si>
  <si>
    <t>2.1.5</t>
  </si>
  <si>
    <t>2.1.6</t>
  </si>
  <si>
    <t>Люстра</t>
  </si>
  <si>
    <t>Трек кухня</t>
  </si>
  <si>
    <t>Трек гостиная</t>
  </si>
  <si>
    <t>Точечные светильники</t>
  </si>
  <si>
    <t>Бра на стене</t>
  </si>
  <si>
    <t>3.1.1</t>
  </si>
  <si>
    <t>3.1.2</t>
  </si>
  <si>
    <t>2.2.1</t>
  </si>
  <si>
    <t>2.2.2</t>
  </si>
  <si>
    <t>2.2.3</t>
  </si>
  <si>
    <t>2.2.4</t>
  </si>
  <si>
    <t>Подстветка диван</t>
  </si>
  <si>
    <t>Подсветка шкаф</t>
  </si>
  <si>
    <t>Подсветка карниз</t>
  </si>
  <si>
    <t xml:space="preserve">Подсветка рабочая зона </t>
  </si>
  <si>
    <t>Люстра бар стойка</t>
  </si>
  <si>
    <t>2.10.1</t>
  </si>
  <si>
    <t>Эл.мотор карниза</t>
  </si>
  <si>
    <t>Кабинет</t>
  </si>
  <si>
    <t>Основной свет</t>
  </si>
  <si>
    <t>3.2.1</t>
  </si>
  <si>
    <t>3.2.3</t>
  </si>
  <si>
    <t>Подсветка стены</t>
  </si>
  <si>
    <t>3.10.1</t>
  </si>
  <si>
    <t>4.1.1</t>
  </si>
  <si>
    <t>4.1.2</t>
  </si>
  <si>
    <t>4.1.3</t>
  </si>
  <si>
    <t>4.1.4</t>
  </si>
  <si>
    <t>Бра слева</t>
  </si>
  <si>
    <t>Бра справа</t>
  </si>
  <si>
    <t>4.2.1</t>
  </si>
  <si>
    <t>4.2.2</t>
  </si>
  <si>
    <t>4.2.3</t>
  </si>
  <si>
    <t>4.2.4</t>
  </si>
  <si>
    <t>Подсветка темной зоны</t>
  </si>
  <si>
    <t>4.10.1</t>
  </si>
  <si>
    <t>4.10.2</t>
  </si>
  <si>
    <t>Балкон</t>
  </si>
  <si>
    <t>4.10.3</t>
  </si>
  <si>
    <t>Проектор</t>
  </si>
  <si>
    <t>5.1.1</t>
  </si>
  <si>
    <t>5.2.1</t>
  </si>
  <si>
    <t>Подсветка подоконника</t>
  </si>
  <si>
    <t>Экран</t>
  </si>
  <si>
    <t>5.9.1</t>
  </si>
  <si>
    <t>Вент.установка</t>
  </si>
  <si>
    <t>Детская</t>
  </si>
  <si>
    <t>6.3.1</t>
  </si>
  <si>
    <t>6.3.2</t>
  </si>
  <si>
    <t>6.2.1</t>
  </si>
  <si>
    <t>6.2.3</t>
  </si>
  <si>
    <t>6.10.1</t>
  </si>
  <si>
    <t>7.2.1</t>
  </si>
  <si>
    <t>7.2.2</t>
  </si>
  <si>
    <t>7.3.1</t>
  </si>
  <si>
    <t>Подсветка зеркала</t>
  </si>
  <si>
    <t>Кладовая</t>
  </si>
  <si>
    <t>8.3.1</t>
  </si>
  <si>
    <t>9.2.1</t>
  </si>
  <si>
    <t>9.2.2</t>
  </si>
  <si>
    <t>9.3.1</t>
  </si>
  <si>
    <t>Коридор</t>
  </si>
  <si>
    <t>1.3.1</t>
  </si>
  <si>
    <t>1.3.2</t>
  </si>
  <si>
    <t>1.3.3</t>
  </si>
  <si>
    <t>1.2.1</t>
  </si>
  <si>
    <t>Основной свет коридор</t>
  </si>
  <si>
    <t>Основной свет прихожая</t>
  </si>
  <si>
    <t>Видеофон</t>
  </si>
  <si>
    <t>Свет зеркало</t>
  </si>
  <si>
    <t>Тип</t>
  </si>
  <si>
    <t>Силовой</t>
  </si>
  <si>
    <t>u1.1</t>
  </si>
  <si>
    <t>Слаботочный</t>
  </si>
  <si>
    <t>Монтаж</t>
  </si>
  <si>
    <t>Розетки</t>
  </si>
  <si>
    <t>Все</t>
  </si>
  <si>
    <t>2.11.1</t>
  </si>
  <si>
    <t>2.11.2</t>
  </si>
  <si>
    <t>Теплый пол</t>
  </si>
  <si>
    <t>2.12.1</t>
  </si>
  <si>
    <t>2.13.1</t>
  </si>
  <si>
    <t>2.14.1</t>
  </si>
  <si>
    <t>2.15.1</t>
  </si>
  <si>
    <t>2.16.1</t>
  </si>
  <si>
    <t>2.16.2</t>
  </si>
  <si>
    <t>3.7.1</t>
  </si>
  <si>
    <t>3.22.1</t>
  </si>
  <si>
    <t>Кондиционер</t>
  </si>
  <si>
    <t>Камин</t>
  </si>
  <si>
    <t>5.22.2</t>
  </si>
  <si>
    <t>4.23.1</t>
  </si>
  <si>
    <t>6.8.1</t>
  </si>
  <si>
    <t>6.21.1</t>
  </si>
  <si>
    <t>7.20.1</t>
  </si>
  <si>
    <t>7.20.2</t>
  </si>
  <si>
    <t>7.20.3</t>
  </si>
  <si>
    <t>Теплая стена</t>
  </si>
  <si>
    <t>Умный унитаз</t>
  </si>
  <si>
    <t>Ванная</t>
  </si>
  <si>
    <t>9.17.1</t>
  </si>
  <si>
    <t>9.18.1</t>
  </si>
  <si>
    <t>9.19.1</t>
  </si>
  <si>
    <t>9.19.2</t>
  </si>
  <si>
    <t>9.19.3</t>
  </si>
  <si>
    <t>3.1.3</t>
  </si>
  <si>
    <t>Запасной свет</t>
  </si>
  <si>
    <t>6.3.3</t>
  </si>
  <si>
    <t>1.20.1</t>
  </si>
  <si>
    <t>Стиральная машина</t>
  </si>
  <si>
    <t>Нептун</t>
  </si>
  <si>
    <t>1.19.1</t>
  </si>
  <si>
    <t>1.19.2</t>
  </si>
  <si>
    <t>Фаза</t>
  </si>
  <si>
    <t>9.5.1</t>
  </si>
  <si>
    <t>Проточный нагреватель</t>
  </si>
  <si>
    <t>ЭО</t>
  </si>
  <si>
    <t>ЭМ</t>
  </si>
  <si>
    <t>Варочная 1</t>
  </si>
  <si>
    <t>Варочная 2</t>
  </si>
  <si>
    <t>Мощность номинал, Вт</t>
  </si>
  <si>
    <t>Подсветка полки</t>
  </si>
  <si>
    <t>10.4.1</t>
  </si>
  <si>
    <t>2.6.1</t>
  </si>
  <si>
    <t>9.6.1</t>
  </si>
  <si>
    <t>Датчик универсальный</t>
  </si>
  <si>
    <t>Выключатель</t>
  </si>
  <si>
    <t>Розетка</t>
  </si>
  <si>
    <t>Датчик движения</t>
  </si>
  <si>
    <t>u2.1</t>
  </si>
  <si>
    <t>u2.2</t>
  </si>
  <si>
    <t>u2.3</t>
  </si>
  <si>
    <t>u2.4</t>
  </si>
  <si>
    <t>u2.5</t>
  </si>
  <si>
    <t>u2.6</t>
  </si>
  <si>
    <t>u2.7</t>
  </si>
  <si>
    <t>u3.1</t>
  </si>
  <si>
    <t>u3.2</t>
  </si>
  <si>
    <t>u3.3</t>
  </si>
  <si>
    <t>u5.1</t>
  </si>
  <si>
    <t>u5.2</t>
  </si>
  <si>
    <t>u5.3</t>
  </si>
  <si>
    <t>u5.4</t>
  </si>
  <si>
    <t>u5.5</t>
  </si>
  <si>
    <t>u5.7</t>
  </si>
  <si>
    <t>u6.1</t>
  </si>
  <si>
    <t>u6.2</t>
  </si>
  <si>
    <t>u6.3</t>
  </si>
  <si>
    <t>u7.1</t>
  </si>
  <si>
    <t>u8.1</t>
  </si>
  <si>
    <t>u9.1</t>
  </si>
  <si>
    <t>u9.2</t>
  </si>
  <si>
    <t>u1.2</t>
  </si>
  <si>
    <t>u1.3</t>
  </si>
  <si>
    <t>u1.4</t>
  </si>
  <si>
    <t>u1.5</t>
  </si>
  <si>
    <t>u1.6</t>
  </si>
  <si>
    <t>u1.7</t>
  </si>
  <si>
    <t>u1.10</t>
  </si>
  <si>
    <t>u1.11</t>
  </si>
  <si>
    <t>u1.12</t>
  </si>
  <si>
    <t>u1.13</t>
  </si>
  <si>
    <t>u1.14</t>
  </si>
  <si>
    <t>u1.15</t>
  </si>
  <si>
    <t>2.11.3</t>
  </si>
  <si>
    <t>1.3.5</t>
  </si>
  <si>
    <t>6.21.2</t>
  </si>
  <si>
    <t>RS-485</t>
  </si>
  <si>
    <t>Подсветка коридор</t>
  </si>
  <si>
    <t>Диммирование</t>
  </si>
  <si>
    <t>Модуль</t>
  </si>
  <si>
    <t>Питание</t>
  </si>
  <si>
    <t>DIN</t>
  </si>
  <si>
    <t>24В</t>
  </si>
  <si>
    <t>Номин комут ток, А</t>
  </si>
  <si>
    <t>Макс комут ток, А</t>
  </si>
  <si>
    <t>0,1 - 1</t>
  </si>
  <si>
    <t>Пусковой ток, А</t>
  </si>
  <si>
    <t>WB-MR6C 1</t>
  </si>
  <si>
    <t>WB-MR6C 2</t>
  </si>
  <si>
    <t>WB-MR6C 4</t>
  </si>
  <si>
    <t>WB-MR6C 3</t>
  </si>
  <si>
    <t>WB-MR6C v.2 1-4</t>
  </si>
  <si>
    <t>Входов</t>
  </si>
  <si>
    <t>WB-LED 1-5</t>
  </si>
  <si>
    <t>WB-LED 1</t>
  </si>
  <si>
    <t>WB-LED 4</t>
  </si>
  <si>
    <t>WB-LED 2</t>
  </si>
  <si>
    <t>WB-LED 3</t>
  </si>
  <si>
    <t>WB-LED 5</t>
  </si>
  <si>
    <t>WB 8</t>
  </si>
  <si>
    <t>WB-UPS v.2</t>
  </si>
  <si>
    <t>БП на 24В, 1.5 А</t>
  </si>
  <si>
    <t>10 (20 на группу)</t>
  </si>
  <si>
    <t>WB-MWAC v.2</t>
  </si>
  <si>
    <t>Выходов</t>
  </si>
  <si>
    <t>WB-MAP3E</t>
  </si>
  <si>
    <t>WB-MR6CU v.2 1-2</t>
  </si>
  <si>
    <t>WB-MR6CU 1</t>
  </si>
  <si>
    <t>WB-MR6CU 2</t>
  </si>
  <si>
    <t>7.21.5</t>
  </si>
  <si>
    <t>8.21.1</t>
  </si>
  <si>
    <t>u3.4</t>
  </si>
  <si>
    <t>u5.8</t>
  </si>
  <si>
    <t>u7.2</t>
  </si>
  <si>
    <t>u9.3</t>
  </si>
  <si>
    <t>u2.8</t>
  </si>
  <si>
    <t>Датчик протечки</t>
  </si>
  <si>
    <t>u3.5</t>
  </si>
  <si>
    <t>u5.9</t>
  </si>
  <si>
    <t>u5.10</t>
  </si>
  <si>
    <t>u6.4</t>
  </si>
  <si>
    <t>u2.9</t>
  </si>
  <si>
    <t>u7.3</t>
  </si>
  <si>
    <t>u7.4</t>
  </si>
  <si>
    <t>Датчик температуры</t>
  </si>
  <si>
    <t>u9.4</t>
  </si>
  <si>
    <t>u1.16</t>
  </si>
  <si>
    <t>Вход</t>
  </si>
  <si>
    <t>Выход</t>
  </si>
  <si>
    <t>К1</t>
  </si>
  <si>
    <t>К2</t>
  </si>
  <si>
    <t>К3</t>
  </si>
  <si>
    <t>К4</t>
  </si>
  <si>
    <t>К5</t>
  </si>
  <si>
    <t>К6</t>
  </si>
  <si>
    <t>К1/К2</t>
  </si>
  <si>
    <t>F1</t>
  </si>
  <si>
    <t>F2</t>
  </si>
  <si>
    <t>F3</t>
  </si>
  <si>
    <t>F4</t>
  </si>
  <si>
    <t>F5</t>
  </si>
  <si>
    <t>кран 1/кран 2</t>
  </si>
  <si>
    <t>кран 3/кран 4</t>
  </si>
  <si>
    <t>5 на канал</t>
  </si>
  <si>
    <t>1-2</t>
  </si>
  <si>
    <t>К3/К4</t>
  </si>
  <si>
    <t>К5/К6</t>
  </si>
  <si>
    <t>7.21.4</t>
  </si>
  <si>
    <t>9.21.4</t>
  </si>
  <si>
    <t>WB8</t>
  </si>
  <si>
    <t>W1</t>
  </si>
  <si>
    <t>W2</t>
  </si>
  <si>
    <t>WBIO-DO-R10A-8</t>
  </si>
  <si>
    <t>7 на канал</t>
  </si>
  <si>
    <t>7.21.6</t>
  </si>
  <si>
    <t>7.21.7</t>
  </si>
  <si>
    <t>7.21.8</t>
  </si>
  <si>
    <t>7.21.9</t>
  </si>
  <si>
    <t>7.21.10</t>
  </si>
  <si>
    <t>7.21.11</t>
  </si>
  <si>
    <t>Терморегулятор отопления</t>
  </si>
  <si>
    <t>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</si>
</sst>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6"/>
  <sheetViews>
    <sheetView tabSelected="1" workbookViewId="0">
      <selection activeCell="H157" sqref="H157"/>
    </sheetView>
  </sheetViews>
  <sheetFormatPr defaultRowHeight="14.5" x14ac:dyDescent="0.35"/>
  <cols>
    <col min="1" max="1" width="16.1796875" customWidth="1"/>
    <col min="2" max="2" width="9.453125" customWidth="1"/>
    <col min="3" max="3" width="7.7265625" customWidth="1"/>
    <col min="4" max="4" width="11" style="4" customWidth="1"/>
    <col min="5" max="5" width="17.453125" customWidth="1"/>
    <col min="6" max="6" width="21" customWidth="1"/>
    <col min="7" max="7" width="16.453125" customWidth="1"/>
    <col min="8" max="8" width="12.54296875" customWidth="1"/>
    <col min="9" max="9" width="12.453125" customWidth="1"/>
    <col min="10" max="10" width="18.1796875" customWidth="1"/>
    <col min="11" max="11" width="8.7265625" style="4"/>
    <col min="12" max="12" width="13.36328125" style="4" customWidth="1"/>
  </cols>
  <sheetData>
    <row r="1" spans="1:12" s="4" customFormat="1" x14ac:dyDescent="0.35">
      <c r="A1" s="4" t="s">
        <v>190</v>
      </c>
      <c r="B1" s="4" t="s">
        <v>191</v>
      </c>
      <c r="C1" s="4" t="s">
        <v>4</v>
      </c>
      <c r="D1" s="4" t="s">
        <v>192</v>
      </c>
      <c r="E1" s="4" t="s">
        <v>194</v>
      </c>
      <c r="F1" s="4" t="s">
        <v>195</v>
      </c>
      <c r="G1" s="4" t="s">
        <v>197</v>
      </c>
      <c r="H1" s="4" t="s">
        <v>203</v>
      </c>
      <c r="I1" s="4" t="s">
        <v>215</v>
      </c>
    </row>
    <row r="2" spans="1:12" s="4" customFormat="1" x14ac:dyDescent="0.35">
      <c r="A2" s="10" t="s">
        <v>212</v>
      </c>
      <c r="B2" s="4" t="s">
        <v>193</v>
      </c>
      <c r="C2" s="4">
        <v>30</v>
      </c>
      <c r="D2" s="4">
        <v>2</v>
      </c>
    </row>
    <row r="3" spans="1:12" s="4" customFormat="1" x14ac:dyDescent="0.35">
      <c r="A3" s="10" t="s">
        <v>210</v>
      </c>
      <c r="B3" s="4" t="s">
        <v>193</v>
      </c>
      <c r="C3" s="4">
        <v>3</v>
      </c>
      <c r="D3" s="4">
        <v>6</v>
      </c>
      <c r="H3" s="4">
        <v>4</v>
      </c>
      <c r="I3" s="4">
        <v>4</v>
      </c>
    </row>
    <row r="4" spans="1:12" s="4" customFormat="1" x14ac:dyDescent="0.35">
      <c r="A4" s="10" t="s">
        <v>211</v>
      </c>
      <c r="B4" s="4" t="s">
        <v>193</v>
      </c>
      <c r="C4" s="4">
        <v>6</v>
      </c>
      <c r="D4" s="4">
        <v>2</v>
      </c>
    </row>
    <row r="5" spans="1:12" x14ac:dyDescent="0.35">
      <c r="A5" t="s">
        <v>202</v>
      </c>
      <c r="B5" s="4" t="s">
        <v>193</v>
      </c>
      <c r="C5" s="4" t="s">
        <v>196</v>
      </c>
      <c r="D5" s="4">
        <v>3</v>
      </c>
      <c r="E5" s="4" t="s">
        <v>213</v>
      </c>
      <c r="F5" s="4">
        <v>16</v>
      </c>
      <c r="G5" s="4">
        <v>80</v>
      </c>
      <c r="H5" s="4">
        <v>7</v>
      </c>
      <c r="I5" s="4">
        <v>6</v>
      </c>
    </row>
    <row r="6" spans="1:12" x14ac:dyDescent="0.35">
      <c r="A6" t="s">
        <v>204</v>
      </c>
      <c r="B6" s="4" t="s">
        <v>193</v>
      </c>
      <c r="C6" s="4">
        <v>0.3</v>
      </c>
      <c r="D6" s="4">
        <v>2</v>
      </c>
      <c r="E6" s="4">
        <v>5</v>
      </c>
      <c r="F6" s="4" t="s">
        <v>254</v>
      </c>
      <c r="G6" s="4"/>
      <c r="H6" s="4">
        <v>4</v>
      </c>
      <c r="I6" s="4">
        <v>4</v>
      </c>
    </row>
    <row r="7" spans="1:12" x14ac:dyDescent="0.35">
      <c r="A7" s="10" t="s">
        <v>214</v>
      </c>
      <c r="B7" s="4" t="s">
        <v>193</v>
      </c>
      <c r="C7" s="4">
        <v>2</v>
      </c>
      <c r="D7" s="4">
        <v>3</v>
      </c>
      <c r="E7" s="4"/>
      <c r="F7" s="4"/>
      <c r="G7" s="4"/>
      <c r="H7" s="4">
        <v>6</v>
      </c>
      <c r="I7" s="4">
        <v>2</v>
      </c>
    </row>
    <row r="8" spans="1:12" x14ac:dyDescent="0.35">
      <c r="A8" s="10" t="s">
        <v>216</v>
      </c>
      <c r="B8" s="4" t="s">
        <v>193</v>
      </c>
      <c r="C8" s="4">
        <v>1.3</v>
      </c>
      <c r="D8" s="4">
        <v>3</v>
      </c>
    </row>
    <row r="9" spans="1:12" x14ac:dyDescent="0.35">
      <c r="A9" s="10" t="s">
        <v>217</v>
      </c>
      <c r="B9" s="4" t="s">
        <v>193</v>
      </c>
      <c r="C9" s="4" t="s">
        <v>196</v>
      </c>
      <c r="D9" s="4">
        <v>2</v>
      </c>
      <c r="E9" s="4" t="s">
        <v>213</v>
      </c>
      <c r="F9" s="4">
        <v>16</v>
      </c>
      <c r="G9" s="4">
        <v>80</v>
      </c>
      <c r="H9" s="4">
        <v>0</v>
      </c>
      <c r="I9" s="4">
        <v>6</v>
      </c>
    </row>
    <row r="10" spans="1:12" x14ac:dyDescent="0.35">
      <c r="A10" s="10" t="s">
        <v>263</v>
      </c>
      <c r="B10" s="4" t="s">
        <v>193</v>
      </c>
      <c r="C10" s="4">
        <v>1.1499999999999999</v>
      </c>
      <c r="D10" s="4">
        <v>3</v>
      </c>
      <c r="E10" s="4"/>
      <c r="F10" s="4" t="s">
        <v>264</v>
      </c>
      <c r="G10" s="4"/>
      <c r="H10" s="4">
        <v>0</v>
      </c>
      <c r="I10" s="4">
        <v>8</v>
      </c>
    </row>
    <row r="13" spans="1:12" ht="29" x14ac:dyDescent="0.35">
      <c r="A13" s="5" t="s">
        <v>0</v>
      </c>
      <c r="B13" s="5" t="s">
        <v>13</v>
      </c>
      <c r="C13" s="5" t="s">
        <v>1</v>
      </c>
      <c r="D13" s="5" t="s">
        <v>133</v>
      </c>
      <c r="E13" s="5" t="s">
        <v>90</v>
      </c>
      <c r="F13" s="5" t="s">
        <v>2</v>
      </c>
      <c r="G13" s="5" t="s">
        <v>94</v>
      </c>
      <c r="H13" s="5" t="s">
        <v>140</v>
      </c>
      <c r="I13" s="9" t="s">
        <v>189</v>
      </c>
      <c r="J13" s="9" t="s">
        <v>190</v>
      </c>
      <c r="K13" s="9" t="s">
        <v>238</v>
      </c>
      <c r="L13" s="9" t="s">
        <v>239</v>
      </c>
    </row>
    <row r="14" spans="1:12" x14ac:dyDescent="0.35">
      <c r="A14" s="1" t="s">
        <v>3</v>
      </c>
      <c r="B14" s="3" t="s">
        <v>14</v>
      </c>
      <c r="C14" s="1">
        <v>1</v>
      </c>
      <c r="D14" s="2">
        <v>2</v>
      </c>
      <c r="E14" s="6" t="s">
        <v>136</v>
      </c>
      <c r="F14" s="1" t="s">
        <v>20</v>
      </c>
      <c r="G14" s="1" t="s">
        <v>12</v>
      </c>
      <c r="H14" s="6">
        <f>5*10</f>
        <v>50</v>
      </c>
      <c r="I14" s="6" t="s">
        <v>6</v>
      </c>
      <c r="J14" s="1" t="s">
        <v>198</v>
      </c>
      <c r="K14" s="2"/>
      <c r="L14" s="2" t="s">
        <v>240</v>
      </c>
    </row>
    <row r="15" spans="1:12" x14ac:dyDescent="0.35">
      <c r="A15" s="1" t="s">
        <v>3</v>
      </c>
      <c r="B15" s="3" t="s">
        <v>15</v>
      </c>
      <c r="C15" s="1">
        <v>1</v>
      </c>
      <c r="D15" s="2">
        <v>2</v>
      </c>
      <c r="E15" s="6" t="s">
        <v>136</v>
      </c>
      <c r="F15" s="1" t="s">
        <v>21</v>
      </c>
      <c r="G15" s="1" t="s">
        <v>12</v>
      </c>
      <c r="H15" s="6">
        <f t="shared" ref="H15:H16" si="0">5*10</f>
        <v>50</v>
      </c>
      <c r="I15" s="6" t="s">
        <v>6</v>
      </c>
      <c r="J15" s="1" t="s">
        <v>199</v>
      </c>
      <c r="K15" s="2"/>
      <c r="L15" s="2" t="s">
        <v>240</v>
      </c>
    </row>
    <row r="16" spans="1:12" x14ac:dyDescent="0.35">
      <c r="A16" s="1" t="s">
        <v>3</v>
      </c>
      <c r="B16" s="3" t="s">
        <v>16</v>
      </c>
      <c r="C16" s="1">
        <v>1</v>
      </c>
      <c r="D16" s="2">
        <v>2</v>
      </c>
      <c r="E16" s="6" t="s">
        <v>136</v>
      </c>
      <c r="F16" s="1" t="s">
        <v>22</v>
      </c>
      <c r="G16" s="1" t="s">
        <v>12</v>
      </c>
      <c r="H16" s="6">
        <f t="shared" si="0"/>
        <v>50</v>
      </c>
      <c r="I16" s="6" t="s">
        <v>6</v>
      </c>
      <c r="J16" s="1" t="s">
        <v>199</v>
      </c>
      <c r="K16" s="2"/>
      <c r="L16" s="2" t="s">
        <v>241</v>
      </c>
    </row>
    <row r="17" spans="1:12" x14ac:dyDescent="0.35">
      <c r="A17" s="1" t="s">
        <v>3</v>
      </c>
      <c r="B17" s="3" t="s">
        <v>17</v>
      </c>
      <c r="C17" s="1">
        <v>1</v>
      </c>
      <c r="D17" s="2">
        <v>2</v>
      </c>
      <c r="E17" s="6" t="s">
        <v>136</v>
      </c>
      <c r="F17" s="1" t="s">
        <v>23</v>
      </c>
      <c r="G17" s="1" t="s">
        <v>12</v>
      </c>
      <c r="H17" s="6">
        <f>4*7</f>
        <v>28</v>
      </c>
      <c r="I17" s="6" t="s">
        <v>6</v>
      </c>
      <c r="J17" s="1" t="s">
        <v>198</v>
      </c>
      <c r="K17" s="2"/>
      <c r="L17" s="2" t="s">
        <v>241</v>
      </c>
    </row>
    <row r="18" spans="1:12" x14ac:dyDescent="0.35">
      <c r="A18" s="1" t="s">
        <v>3</v>
      </c>
      <c r="B18" s="3" t="s">
        <v>18</v>
      </c>
      <c r="C18" s="1">
        <v>1</v>
      </c>
      <c r="D18" s="2">
        <v>2</v>
      </c>
      <c r="E18" s="6" t="s">
        <v>136</v>
      </c>
      <c r="F18" s="1" t="s">
        <v>24</v>
      </c>
      <c r="G18" s="1" t="s">
        <v>12</v>
      </c>
      <c r="H18" s="6">
        <f>4*5</f>
        <v>20</v>
      </c>
      <c r="I18" s="6" t="s">
        <v>6</v>
      </c>
      <c r="J18" s="1" t="s">
        <v>198</v>
      </c>
      <c r="K18" s="2"/>
      <c r="L18" s="2" t="s">
        <v>242</v>
      </c>
    </row>
    <row r="19" spans="1:12" x14ac:dyDescent="0.35">
      <c r="A19" s="1" t="s">
        <v>3</v>
      </c>
      <c r="B19" s="3" t="s">
        <v>19</v>
      </c>
      <c r="C19" s="1">
        <v>1</v>
      </c>
      <c r="D19" s="2">
        <v>2</v>
      </c>
      <c r="E19" s="6" t="s">
        <v>136</v>
      </c>
      <c r="F19" s="1" t="s">
        <v>35</v>
      </c>
      <c r="G19" s="1" t="s">
        <v>12</v>
      </c>
      <c r="H19" s="6">
        <f>10</f>
        <v>10</v>
      </c>
      <c r="I19" s="6" t="s">
        <v>6</v>
      </c>
      <c r="J19" s="1" t="s">
        <v>198</v>
      </c>
      <c r="K19" s="2"/>
      <c r="L19" s="2" t="s">
        <v>243</v>
      </c>
    </row>
    <row r="20" spans="1:12" x14ac:dyDescent="0.35">
      <c r="A20" s="1" t="s">
        <v>3</v>
      </c>
      <c r="B20" s="3" t="s">
        <v>27</v>
      </c>
      <c r="C20" s="1">
        <v>2</v>
      </c>
      <c r="D20" s="2">
        <v>3</v>
      </c>
      <c r="E20" s="6" t="s">
        <v>136</v>
      </c>
      <c r="F20" s="1" t="s">
        <v>31</v>
      </c>
      <c r="G20" s="1" t="s">
        <v>12</v>
      </c>
      <c r="H20" s="6">
        <f>10</f>
        <v>10</v>
      </c>
      <c r="I20" s="6" t="s">
        <v>5</v>
      </c>
      <c r="J20" s="1" t="s">
        <v>205</v>
      </c>
      <c r="K20" s="2"/>
      <c r="L20" s="12" t="s">
        <v>255</v>
      </c>
    </row>
    <row r="21" spans="1:12" x14ac:dyDescent="0.35">
      <c r="A21" s="1" t="s">
        <v>3</v>
      </c>
      <c r="B21" s="3" t="s">
        <v>28</v>
      </c>
      <c r="C21" s="1">
        <v>2</v>
      </c>
      <c r="D21" s="2">
        <v>3</v>
      </c>
      <c r="E21" s="6" t="s">
        <v>136</v>
      </c>
      <c r="F21" s="1" t="s">
        <v>32</v>
      </c>
      <c r="G21" s="1" t="s">
        <v>12</v>
      </c>
      <c r="H21" s="6">
        <f>3*3</f>
        <v>9</v>
      </c>
      <c r="I21" s="6" t="s">
        <v>5</v>
      </c>
      <c r="J21" s="1" t="s">
        <v>205</v>
      </c>
      <c r="K21" s="2"/>
      <c r="L21" s="2">
        <v>3</v>
      </c>
    </row>
    <row r="22" spans="1:12" x14ac:dyDescent="0.35">
      <c r="A22" s="1" t="s">
        <v>3</v>
      </c>
      <c r="B22" s="3" t="s">
        <v>29</v>
      </c>
      <c r="C22" s="1">
        <v>2</v>
      </c>
      <c r="D22" s="2">
        <v>3</v>
      </c>
      <c r="E22" s="6" t="s">
        <v>136</v>
      </c>
      <c r="F22" s="1" t="s">
        <v>33</v>
      </c>
      <c r="G22" s="1" t="s">
        <v>12</v>
      </c>
      <c r="H22" s="6">
        <f>14*4*0.8</f>
        <v>44.800000000000004</v>
      </c>
      <c r="I22" s="6" t="s">
        <v>5</v>
      </c>
      <c r="J22" s="1" t="s">
        <v>205</v>
      </c>
      <c r="K22" s="2"/>
      <c r="L22" s="2">
        <v>4</v>
      </c>
    </row>
    <row r="23" spans="1:12" x14ac:dyDescent="0.35">
      <c r="A23" s="1" t="s">
        <v>3</v>
      </c>
      <c r="B23" s="3" t="s">
        <v>30</v>
      </c>
      <c r="C23" s="1">
        <v>2</v>
      </c>
      <c r="D23" s="2">
        <v>3</v>
      </c>
      <c r="E23" s="6" t="s">
        <v>136</v>
      </c>
      <c r="F23" s="1" t="s">
        <v>34</v>
      </c>
      <c r="G23" s="1" t="s">
        <v>12</v>
      </c>
      <c r="H23" s="6">
        <f>14*3*0.8</f>
        <v>33.6</v>
      </c>
      <c r="I23" s="6" t="s">
        <v>6</v>
      </c>
      <c r="J23" s="1" t="s">
        <v>200</v>
      </c>
      <c r="K23" s="2"/>
      <c r="L23" s="2" t="s">
        <v>245</v>
      </c>
    </row>
    <row r="24" spans="1:12" x14ac:dyDescent="0.35">
      <c r="A24" s="1" t="s">
        <v>3</v>
      </c>
      <c r="B24" s="3" t="s">
        <v>36</v>
      </c>
      <c r="C24" s="1">
        <v>10</v>
      </c>
      <c r="D24" s="2">
        <v>3</v>
      </c>
      <c r="E24" s="6" t="s">
        <v>137</v>
      </c>
      <c r="F24" s="1" t="s">
        <v>37</v>
      </c>
      <c r="G24" s="1" t="s">
        <v>12</v>
      </c>
      <c r="H24" s="6">
        <v>12</v>
      </c>
      <c r="I24" s="1"/>
      <c r="J24" s="11" t="s">
        <v>218</v>
      </c>
      <c r="K24" s="2"/>
      <c r="L24" s="2" t="s">
        <v>246</v>
      </c>
    </row>
    <row r="25" spans="1:12" x14ac:dyDescent="0.35">
      <c r="A25" s="1" t="s">
        <v>38</v>
      </c>
      <c r="B25" s="3" t="s">
        <v>25</v>
      </c>
      <c r="C25" s="1">
        <v>1</v>
      </c>
      <c r="D25" s="2">
        <v>2</v>
      </c>
      <c r="E25" s="6" t="s">
        <v>136</v>
      </c>
      <c r="F25" s="1" t="s">
        <v>39</v>
      </c>
      <c r="G25" s="1" t="s">
        <v>12</v>
      </c>
      <c r="H25" s="1">
        <f>4*10</f>
        <v>40</v>
      </c>
      <c r="I25" s="6" t="s">
        <v>6</v>
      </c>
      <c r="J25" s="1" t="s">
        <v>199</v>
      </c>
      <c r="K25" s="2"/>
      <c r="L25" s="2" t="s">
        <v>242</v>
      </c>
    </row>
    <row r="26" spans="1:12" x14ac:dyDescent="0.35">
      <c r="A26" s="1" t="s">
        <v>38</v>
      </c>
      <c r="B26" s="3" t="s">
        <v>26</v>
      </c>
      <c r="C26" s="1">
        <v>1</v>
      </c>
      <c r="D26" s="2">
        <v>2</v>
      </c>
      <c r="E26" s="6" t="s">
        <v>136</v>
      </c>
      <c r="F26" s="1" t="s">
        <v>24</v>
      </c>
      <c r="G26" s="1" t="s">
        <v>12</v>
      </c>
      <c r="H26" s="1">
        <f>2*5</f>
        <v>10</v>
      </c>
      <c r="I26" s="6" t="s">
        <v>6</v>
      </c>
      <c r="J26" s="1" t="s">
        <v>198</v>
      </c>
      <c r="K26" s="2"/>
      <c r="L26" s="2" t="s">
        <v>244</v>
      </c>
    </row>
    <row r="27" spans="1:12" x14ac:dyDescent="0.35">
      <c r="A27" s="6" t="s">
        <v>38</v>
      </c>
      <c r="B27" s="7" t="s">
        <v>125</v>
      </c>
      <c r="C27" s="6">
        <v>1</v>
      </c>
      <c r="D27" s="2">
        <v>2</v>
      </c>
      <c r="E27" s="6" t="s">
        <v>136</v>
      </c>
      <c r="F27" s="6" t="s">
        <v>126</v>
      </c>
      <c r="G27" s="6" t="s">
        <v>12</v>
      </c>
      <c r="H27" s="1">
        <f>20</f>
        <v>20</v>
      </c>
      <c r="I27" s="6" t="s">
        <v>6</v>
      </c>
      <c r="J27" s="1" t="s">
        <v>198</v>
      </c>
      <c r="K27" s="2"/>
      <c r="L27" s="2" t="s">
        <v>245</v>
      </c>
    </row>
    <row r="28" spans="1:12" x14ac:dyDescent="0.35">
      <c r="A28" s="1" t="s">
        <v>38</v>
      </c>
      <c r="B28" s="3" t="s">
        <v>40</v>
      </c>
      <c r="C28" s="1">
        <v>2</v>
      </c>
      <c r="D28" s="2">
        <v>3</v>
      </c>
      <c r="E28" s="6" t="s">
        <v>136</v>
      </c>
      <c r="F28" s="1" t="s">
        <v>42</v>
      </c>
      <c r="G28" s="1" t="s">
        <v>12</v>
      </c>
      <c r="H28" s="6">
        <f>10</f>
        <v>10</v>
      </c>
      <c r="I28" s="6" t="s">
        <v>5</v>
      </c>
      <c r="J28" s="1" t="s">
        <v>207</v>
      </c>
      <c r="K28" s="2"/>
      <c r="L28" s="2">
        <v>1</v>
      </c>
    </row>
    <row r="29" spans="1:12" x14ac:dyDescent="0.35">
      <c r="A29" s="1" t="s">
        <v>38</v>
      </c>
      <c r="B29" s="3" t="s">
        <v>41</v>
      </c>
      <c r="C29" s="1">
        <v>2</v>
      </c>
      <c r="D29" s="2">
        <v>3</v>
      </c>
      <c r="E29" s="6" t="s">
        <v>136</v>
      </c>
      <c r="F29" s="1" t="s">
        <v>33</v>
      </c>
      <c r="G29" s="1" t="s">
        <v>12</v>
      </c>
      <c r="H29" s="6">
        <f>14*4*0.8</f>
        <v>44.800000000000004</v>
      </c>
      <c r="I29" s="6" t="s">
        <v>5</v>
      </c>
      <c r="J29" s="1" t="s">
        <v>207</v>
      </c>
      <c r="K29" s="2"/>
      <c r="L29" s="2">
        <v>2</v>
      </c>
    </row>
    <row r="30" spans="1:12" x14ac:dyDescent="0.35">
      <c r="A30" s="1" t="s">
        <v>38</v>
      </c>
      <c r="B30" s="3" t="s">
        <v>43</v>
      </c>
      <c r="C30" s="1">
        <v>10</v>
      </c>
      <c r="D30" s="2">
        <v>3</v>
      </c>
      <c r="E30" s="6" t="s">
        <v>137</v>
      </c>
      <c r="F30" s="1" t="s">
        <v>37</v>
      </c>
      <c r="G30" s="1" t="s">
        <v>12</v>
      </c>
      <c r="H30" s="6">
        <v>12</v>
      </c>
      <c r="I30" s="1"/>
      <c r="J30" s="11" t="s">
        <v>219</v>
      </c>
      <c r="K30" s="2"/>
      <c r="L30" s="2" t="s">
        <v>246</v>
      </c>
    </row>
    <row r="31" spans="1:12" x14ac:dyDescent="0.35">
      <c r="A31" s="1" t="s">
        <v>11</v>
      </c>
      <c r="B31" s="3" t="s">
        <v>44</v>
      </c>
      <c r="C31" s="1">
        <v>1</v>
      </c>
      <c r="D31" s="2">
        <v>2</v>
      </c>
      <c r="E31" s="6" t="s">
        <v>136</v>
      </c>
      <c r="F31" s="1" t="s">
        <v>39</v>
      </c>
      <c r="G31" s="1" t="s">
        <v>12</v>
      </c>
      <c r="H31" s="6">
        <f t="shared" ref="H31" si="1">5*10</f>
        <v>50</v>
      </c>
      <c r="I31" s="6" t="s">
        <v>6</v>
      </c>
      <c r="J31" s="1" t="s">
        <v>199</v>
      </c>
      <c r="K31" s="2"/>
      <c r="L31" s="2" t="s">
        <v>243</v>
      </c>
    </row>
    <row r="32" spans="1:12" x14ac:dyDescent="0.35">
      <c r="A32" s="1" t="s">
        <v>11</v>
      </c>
      <c r="B32" s="3" t="s">
        <v>45</v>
      </c>
      <c r="C32" s="1">
        <v>1</v>
      </c>
      <c r="D32" s="2">
        <v>2</v>
      </c>
      <c r="E32" s="6" t="s">
        <v>136</v>
      </c>
      <c r="F32" s="1" t="s">
        <v>48</v>
      </c>
      <c r="G32" s="1" t="s">
        <v>8</v>
      </c>
      <c r="H32" s="1">
        <f>2*5</f>
        <v>10</v>
      </c>
      <c r="I32" s="6" t="s">
        <v>6</v>
      </c>
      <c r="J32" s="1" t="s">
        <v>201</v>
      </c>
      <c r="K32" s="2"/>
      <c r="L32" s="2" t="s">
        <v>240</v>
      </c>
    </row>
    <row r="33" spans="1:12" x14ac:dyDescent="0.35">
      <c r="A33" s="1" t="s">
        <v>11</v>
      </c>
      <c r="B33" s="3" t="s">
        <v>46</v>
      </c>
      <c r="C33" s="1">
        <v>1</v>
      </c>
      <c r="D33" s="2">
        <v>2</v>
      </c>
      <c r="E33" s="6" t="s">
        <v>136</v>
      </c>
      <c r="F33" s="1" t="s">
        <v>49</v>
      </c>
      <c r="G33" s="1" t="s">
        <v>8</v>
      </c>
      <c r="H33" s="1">
        <f>2*5</f>
        <v>10</v>
      </c>
      <c r="I33" s="6" t="s">
        <v>6</v>
      </c>
      <c r="J33" s="1" t="s">
        <v>201</v>
      </c>
      <c r="K33" s="2"/>
      <c r="L33" s="2" t="s">
        <v>241</v>
      </c>
    </row>
    <row r="34" spans="1:12" x14ac:dyDescent="0.35">
      <c r="A34" s="1" t="s">
        <v>11</v>
      </c>
      <c r="B34" s="3" t="s">
        <v>47</v>
      </c>
      <c r="C34" s="1">
        <v>1</v>
      </c>
      <c r="D34" s="2">
        <v>2</v>
      </c>
      <c r="E34" s="1" t="s">
        <v>91</v>
      </c>
      <c r="F34" s="1" t="s">
        <v>59</v>
      </c>
      <c r="G34" s="1" t="s">
        <v>12</v>
      </c>
      <c r="H34" s="1">
        <v>300</v>
      </c>
      <c r="I34" s="1"/>
      <c r="J34" s="1" t="s">
        <v>201</v>
      </c>
      <c r="K34" s="2"/>
      <c r="L34" s="2" t="s">
        <v>242</v>
      </c>
    </row>
    <row r="35" spans="1:12" x14ac:dyDescent="0.35">
      <c r="A35" s="1" t="s">
        <v>11</v>
      </c>
      <c r="B35" s="3" t="s">
        <v>50</v>
      </c>
      <c r="C35" s="1">
        <v>2</v>
      </c>
      <c r="D35" s="2">
        <v>3</v>
      </c>
      <c r="E35" s="6" t="s">
        <v>136</v>
      </c>
      <c r="F35" s="1" t="s">
        <v>42</v>
      </c>
      <c r="G35" s="1" t="s">
        <v>12</v>
      </c>
      <c r="H35" s="6">
        <f>10</f>
        <v>10</v>
      </c>
      <c r="I35" s="6" t="s">
        <v>5</v>
      </c>
      <c r="J35" s="1" t="s">
        <v>208</v>
      </c>
      <c r="K35" s="2"/>
      <c r="L35" s="2">
        <v>1</v>
      </c>
    </row>
    <row r="36" spans="1:12" x14ac:dyDescent="0.35">
      <c r="A36" s="1" t="s">
        <v>11</v>
      </c>
      <c r="B36" s="3" t="s">
        <v>51</v>
      </c>
      <c r="C36" s="1">
        <v>2</v>
      </c>
      <c r="D36" s="2">
        <v>3</v>
      </c>
      <c r="E36" s="6" t="s">
        <v>136</v>
      </c>
      <c r="F36" s="1" t="s">
        <v>54</v>
      </c>
      <c r="G36" s="1" t="s">
        <v>12</v>
      </c>
      <c r="H36" s="6">
        <f>10</f>
        <v>10</v>
      </c>
      <c r="I36" s="6" t="s">
        <v>5</v>
      </c>
      <c r="J36" s="1" t="s">
        <v>208</v>
      </c>
      <c r="K36" s="2"/>
      <c r="L36" s="2">
        <v>2</v>
      </c>
    </row>
    <row r="37" spans="1:12" x14ac:dyDescent="0.35">
      <c r="A37" s="1" t="s">
        <v>11</v>
      </c>
      <c r="B37" s="3" t="s">
        <v>52</v>
      </c>
      <c r="C37" s="1">
        <v>2</v>
      </c>
      <c r="D37" s="2">
        <v>3</v>
      </c>
      <c r="E37" s="6" t="s">
        <v>136</v>
      </c>
      <c r="F37" s="1" t="s">
        <v>33</v>
      </c>
      <c r="G37" s="1" t="s">
        <v>12</v>
      </c>
      <c r="H37" s="6">
        <f>14*4*0.8</f>
        <v>44.800000000000004</v>
      </c>
      <c r="I37" s="6" t="s">
        <v>5</v>
      </c>
      <c r="J37" s="1" t="s">
        <v>208</v>
      </c>
      <c r="K37" s="2"/>
      <c r="L37" s="2">
        <v>3</v>
      </c>
    </row>
    <row r="38" spans="1:12" x14ac:dyDescent="0.35">
      <c r="A38" s="1" t="s">
        <v>11</v>
      </c>
      <c r="B38" s="3" t="s">
        <v>53</v>
      </c>
      <c r="C38" s="1">
        <v>2</v>
      </c>
      <c r="D38" s="2">
        <v>3</v>
      </c>
      <c r="E38" s="6" t="s">
        <v>136</v>
      </c>
      <c r="F38" s="1" t="s">
        <v>32</v>
      </c>
      <c r="G38" s="1" t="s">
        <v>12</v>
      </c>
      <c r="H38" s="6">
        <f>3*3</f>
        <v>9</v>
      </c>
      <c r="I38" s="6" t="s">
        <v>5</v>
      </c>
      <c r="J38" s="1" t="s">
        <v>209</v>
      </c>
      <c r="K38" s="2"/>
      <c r="L38" s="2">
        <v>1</v>
      </c>
    </row>
    <row r="39" spans="1:12" x14ac:dyDescent="0.35">
      <c r="A39" s="1" t="s">
        <v>11</v>
      </c>
      <c r="B39" s="3" t="s">
        <v>55</v>
      </c>
      <c r="C39" s="1">
        <v>10</v>
      </c>
      <c r="D39" s="2">
        <v>3</v>
      </c>
      <c r="E39" s="6" t="s">
        <v>137</v>
      </c>
      <c r="F39" s="1" t="s">
        <v>37</v>
      </c>
      <c r="G39" s="1" t="s">
        <v>12</v>
      </c>
      <c r="H39" s="6">
        <v>12</v>
      </c>
      <c r="I39" s="1"/>
      <c r="J39" s="11" t="s">
        <v>218</v>
      </c>
      <c r="K39" s="2"/>
      <c r="L39" s="2" t="s">
        <v>256</v>
      </c>
    </row>
    <row r="40" spans="1:12" x14ac:dyDescent="0.35">
      <c r="A40" s="1" t="s">
        <v>11</v>
      </c>
      <c r="B40" s="3" t="s">
        <v>56</v>
      </c>
      <c r="C40" s="1">
        <v>10</v>
      </c>
      <c r="D40" s="2">
        <v>3</v>
      </c>
      <c r="E40" s="6" t="s">
        <v>137</v>
      </c>
      <c r="F40" s="1" t="s">
        <v>37</v>
      </c>
      <c r="G40" s="1" t="s">
        <v>12</v>
      </c>
      <c r="H40" s="6">
        <v>12</v>
      </c>
      <c r="I40" s="1"/>
      <c r="J40" s="11" t="s">
        <v>218</v>
      </c>
      <c r="K40" s="2"/>
      <c r="L40" s="2" t="s">
        <v>257</v>
      </c>
    </row>
    <row r="41" spans="1:12" x14ac:dyDescent="0.35">
      <c r="A41" s="1" t="s">
        <v>11</v>
      </c>
      <c r="B41" s="3" t="s">
        <v>58</v>
      </c>
      <c r="C41" s="1">
        <v>10</v>
      </c>
      <c r="D41" s="2">
        <v>3</v>
      </c>
      <c r="E41" s="1" t="s">
        <v>91</v>
      </c>
      <c r="F41" s="1" t="s">
        <v>63</v>
      </c>
      <c r="G41" s="1" t="s">
        <v>12</v>
      </c>
      <c r="H41" s="6">
        <f>10</f>
        <v>10</v>
      </c>
      <c r="I41" s="1"/>
      <c r="J41" s="11" t="s">
        <v>263</v>
      </c>
      <c r="K41" s="2"/>
      <c r="L41" s="2" t="s">
        <v>272</v>
      </c>
    </row>
    <row r="42" spans="1:12" x14ac:dyDescent="0.35">
      <c r="A42" s="1" t="s">
        <v>57</v>
      </c>
      <c r="B42" s="3" t="s">
        <v>60</v>
      </c>
      <c r="C42" s="1">
        <v>1</v>
      </c>
      <c r="D42" s="2">
        <v>2</v>
      </c>
      <c r="E42" s="6" t="s">
        <v>136</v>
      </c>
      <c r="F42" s="1" t="s">
        <v>39</v>
      </c>
      <c r="G42" s="1" t="s">
        <v>12</v>
      </c>
      <c r="H42" s="1">
        <f>2*10</f>
        <v>20</v>
      </c>
      <c r="I42" s="6" t="s">
        <v>6</v>
      </c>
      <c r="J42" s="1" t="s">
        <v>199</v>
      </c>
      <c r="K42" s="2"/>
      <c r="L42" s="2" t="s">
        <v>244</v>
      </c>
    </row>
    <row r="43" spans="1:12" x14ac:dyDescent="0.35">
      <c r="A43" s="1" t="s">
        <v>57</v>
      </c>
      <c r="B43" s="3" t="s">
        <v>61</v>
      </c>
      <c r="C43" s="1">
        <v>2</v>
      </c>
      <c r="D43" s="2">
        <v>3</v>
      </c>
      <c r="E43" s="6" t="s">
        <v>136</v>
      </c>
      <c r="F43" s="1" t="s">
        <v>62</v>
      </c>
      <c r="G43" s="1" t="s">
        <v>8</v>
      </c>
      <c r="H43" s="6">
        <f>10</f>
        <v>10</v>
      </c>
      <c r="I43" s="6" t="s">
        <v>5</v>
      </c>
      <c r="J43" s="1" t="s">
        <v>209</v>
      </c>
      <c r="K43" s="2"/>
      <c r="L43" s="2">
        <v>2</v>
      </c>
    </row>
    <row r="44" spans="1:12" x14ac:dyDescent="0.35">
      <c r="A44" s="1" t="s">
        <v>57</v>
      </c>
      <c r="B44" s="3" t="s">
        <v>64</v>
      </c>
      <c r="C44" s="1">
        <v>9</v>
      </c>
      <c r="D44" s="2">
        <v>1</v>
      </c>
      <c r="E44" s="1" t="s">
        <v>91</v>
      </c>
      <c r="F44" s="1" t="s">
        <v>65</v>
      </c>
      <c r="G44" s="1" t="s">
        <v>12</v>
      </c>
      <c r="H44" s="1">
        <v>2500</v>
      </c>
      <c r="I44" s="1"/>
      <c r="J44" s="1"/>
      <c r="K44" s="2"/>
      <c r="L44" s="2"/>
    </row>
    <row r="45" spans="1:12" x14ac:dyDescent="0.35">
      <c r="A45" s="1" t="s">
        <v>66</v>
      </c>
      <c r="B45" s="3" t="s">
        <v>67</v>
      </c>
      <c r="C45" s="1">
        <v>3</v>
      </c>
      <c r="D45" s="2">
        <v>3</v>
      </c>
      <c r="E45" s="6" t="s">
        <v>136</v>
      </c>
      <c r="F45" s="1" t="s">
        <v>39</v>
      </c>
      <c r="G45" s="1" t="s">
        <v>12</v>
      </c>
      <c r="H45" s="1">
        <f>8*10</f>
        <v>80</v>
      </c>
      <c r="I45" s="6" t="s">
        <v>6</v>
      </c>
      <c r="J45" s="1" t="s">
        <v>201</v>
      </c>
      <c r="K45" s="2"/>
      <c r="L45" s="2" t="s">
        <v>243</v>
      </c>
    </row>
    <row r="46" spans="1:12" x14ac:dyDescent="0.35">
      <c r="A46" s="1" t="s">
        <v>66</v>
      </c>
      <c r="B46" s="3" t="s">
        <v>68</v>
      </c>
      <c r="C46" s="1">
        <v>3</v>
      </c>
      <c r="D46" s="2">
        <v>3</v>
      </c>
      <c r="E46" s="6" t="s">
        <v>136</v>
      </c>
      <c r="F46" s="1" t="s">
        <v>24</v>
      </c>
      <c r="G46" s="1" t="s">
        <v>12</v>
      </c>
      <c r="H46" s="1">
        <f>2*5</f>
        <v>10</v>
      </c>
      <c r="I46" s="6" t="s">
        <v>6</v>
      </c>
      <c r="J46" s="1" t="s">
        <v>200</v>
      </c>
      <c r="K46" s="2"/>
      <c r="L46" s="2" t="s">
        <v>240</v>
      </c>
    </row>
    <row r="47" spans="1:12" x14ac:dyDescent="0.35">
      <c r="A47" s="6" t="s">
        <v>66</v>
      </c>
      <c r="B47" s="7" t="s">
        <v>127</v>
      </c>
      <c r="C47" s="6">
        <v>3</v>
      </c>
      <c r="D47" s="8">
        <v>3</v>
      </c>
      <c r="E47" s="6" t="s">
        <v>136</v>
      </c>
      <c r="F47" s="6" t="s">
        <v>126</v>
      </c>
      <c r="G47" s="6" t="s">
        <v>12</v>
      </c>
      <c r="H47" s="6">
        <f>20</f>
        <v>20</v>
      </c>
      <c r="I47" s="6" t="s">
        <v>6</v>
      </c>
      <c r="J47" s="1"/>
      <c r="K47" s="2"/>
      <c r="L47" s="2"/>
    </row>
    <row r="48" spans="1:12" x14ac:dyDescent="0.35">
      <c r="A48" s="1" t="s">
        <v>66</v>
      </c>
      <c r="B48" s="3" t="s">
        <v>69</v>
      </c>
      <c r="C48" s="1">
        <v>2</v>
      </c>
      <c r="D48" s="2">
        <v>3</v>
      </c>
      <c r="E48" s="6" t="s">
        <v>136</v>
      </c>
      <c r="F48" s="1" t="s">
        <v>42</v>
      </c>
      <c r="G48" s="1" t="s">
        <v>12</v>
      </c>
      <c r="H48" s="6">
        <f>10</f>
        <v>10</v>
      </c>
      <c r="I48" s="6" t="s">
        <v>5</v>
      </c>
      <c r="J48" s="1" t="s">
        <v>207</v>
      </c>
      <c r="K48" s="2"/>
      <c r="L48" s="2">
        <v>3</v>
      </c>
    </row>
    <row r="49" spans="1:12" x14ac:dyDescent="0.35">
      <c r="A49" s="1" t="s">
        <v>66</v>
      </c>
      <c r="B49" s="3" t="s">
        <v>70</v>
      </c>
      <c r="C49" s="1">
        <v>2</v>
      </c>
      <c r="D49" s="2">
        <v>3</v>
      </c>
      <c r="E49" s="6" t="s">
        <v>136</v>
      </c>
      <c r="F49" s="1" t="s">
        <v>33</v>
      </c>
      <c r="G49" s="1" t="s">
        <v>12</v>
      </c>
      <c r="H49" s="6">
        <f>14*4*0.8</f>
        <v>44.800000000000004</v>
      </c>
      <c r="I49" s="6" t="s">
        <v>5</v>
      </c>
      <c r="J49" s="1" t="s">
        <v>207</v>
      </c>
      <c r="K49" s="2"/>
      <c r="L49" s="2">
        <v>4</v>
      </c>
    </row>
    <row r="50" spans="1:12" x14ac:dyDescent="0.35">
      <c r="A50" s="1" t="s">
        <v>66</v>
      </c>
      <c r="B50" s="3" t="s">
        <v>71</v>
      </c>
      <c r="C50" s="1">
        <v>10</v>
      </c>
      <c r="D50" s="2">
        <v>3</v>
      </c>
      <c r="E50" s="6" t="s">
        <v>137</v>
      </c>
      <c r="F50" s="1" t="s">
        <v>37</v>
      </c>
      <c r="G50" s="1" t="s">
        <v>12</v>
      </c>
      <c r="H50" s="6">
        <v>12</v>
      </c>
      <c r="I50" s="1"/>
      <c r="J50" s="11" t="s">
        <v>219</v>
      </c>
      <c r="K50" s="2"/>
      <c r="L50" s="2" t="s">
        <v>256</v>
      </c>
    </row>
    <row r="51" spans="1:12" x14ac:dyDescent="0.35">
      <c r="A51" s="1" t="s">
        <v>9</v>
      </c>
      <c r="B51" s="3" t="s">
        <v>72</v>
      </c>
      <c r="C51" s="1">
        <v>2</v>
      </c>
      <c r="D51" s="2">
        <v>3</v>
      </c>
      <c r="E51" s="6" t="s">
        <v>136</v>
      </c>
      <c r="F51" s="1" t="s">
        <v>42</v>
      </c>
      <c r="G51" s="1" t="s">
        <v>12</v>
      </c>
      <c r="H51" s="6">
        <f>10</f>
        <v>10</v>
      </c>
      <c r="I51" s="6" t="s">
        <v>5</v>
      </c>
      <c r="J51" s="1" t="s">
        <v>206</v>
      </c>
      <c r="K51" s="2"/>
      <c r="L51" s="2">
        <v>1</v>
      </c>
    </row>
    <row r="52" spans="1:12" x14ac:dyDescent="0.35">
      <c r="A52" s="1" t="s">
        <v>9</v>
      </c>
      <c r="B52" s="3" t="s">
        <v>73</v>
      </c>
      <c r="C52" s="1">
        <v>2</v>
      </c>
      <c r="D52" s="2">
        <v>3</v>
      </c>
      <c r="E52" s="6" t="s">
        <v>136</v>
      </c>
      <c r="F52" s="1" t="s">
        <v>75</v>
      </c>
      <c r="G52" s="1" t="s">
        <v>12</v>
      </c>
      <c r="H52" s="1">
        <f>2*5</f>
        <v>10</v>
      </c>
      <c r="I52" s="6" t="s">
        <v>5</v>
      </c>
      <c r="J52" s="1" t="s">
        <v>206</v>
      </c>
      <c r="K52" s="2"/>
      <c r="L52" s="2">
        <v>2</v>
      </c>
    </row>
    <row r="53" spans="1:12" x14ac:dyDescent="0.35">
      <c r="A53" s="1" t="s">
        <v>9</v>
      </c>
      <c r="B53" s="3" t="s">
        <v>74</v>
      </c>
      <c r="C53" s="1">
        <v>3</v>
      </c>
      <c r="D53" s="2">
        <v>3</v>
      </c>
      <c r="E53" s="6" t="s">
        <v>136</v>
      </c>
      <c r="F53" s="1" t="s">
        <v>39</v>
      </c>
      <c r="G53" s="1" t="s">
        <v>12</v>
      </c>
      <c r="H53" s="1">
        <f>4*10</f>
        <v>40</v>
      </c>
      <c r="I53" s="6" t="s">
        <v>6</v>
      </c>
      <c r="J53" s="1" t="s">
        <v>201</v>
      </c>
      <c r="K53" s="2"/>
      <c r="L53" s="2" t="s">
        <v>244</v>
      </c>
    </row>
    <row r="54" spans="1:12" x14ac:dyDescent="0.35">
      <c r="A54" s="1" t="s">
        <v>76</v>
      </c>
      <c r="B54" s="3" t="s">
        <v>77</v>
      </c>
      <c r="C54" s="1">
        <v>3</v>
      </c>
      <c r="D54" s="2">
        <v>3</v>
      </c>
      <c r="E54" s="6" t="s">
        <v>136</v>
      </c>
      <c r="F54" s="1" t="s">
        <v>39</v>
      </c>
      <c r="G54" s="1" t="s">
        <v>12</v>
      </c>
      <c r="H54" s="1">
        <f>10</f>
        <v>10</v>
      </c>
      <c r="I54" s="6" t="s">
        <v>6</v>
      </c>
      <c r="J54" s="1" t="s">
        <v>201</v>
      </c>
      <c r="K54" s="2"/>
      <c r="L54" s="2" t="s">
        <v>245</v>
      </c>
    </row>
    <row r="55" spans="1:12" x14ac:dyDescent="0.35">
      <c r="A55" s="1" t="s">
        <v>7</v>
      </c>
      <c r="B55" s="3" t="s">
        <v>78</v>
      </c>
      <c r="C55" s="1">
        <v>2</v>
      </c>
      <c r="D55" s="2">
        <v>3</v>
      </c>
      <c r="E55" s="6" t="s">
        <v>136</v>
      </c>
      <c r="F55" s="1" t="s">
        <v>75</v>
      </c>
      <c r="G55" s="1" t="s">
        <v>12</v>
      </c>
      <c r="H55" s="1">
        <f>10</f>
        <v>10</v>
      </c>
      <c r="I55" s="6" t="s">
        <v>5</v>
      </c>
      <c r="J55" s="1" t="s">
        <v>206</v>
      </c>
      <c r="K55" s="2"/>
      <c r="L55" s="2">
        <v>3</v>
      </c>
    </row>
    <row r="56" spans="1:12" x14ac:dyDescent="0.35">
      <c r="A56" s="1" t="s">
        <v>7</v>
      </c>
      <c r="B56" s="3" t="s">
        <v>79</v>
      </c>
      <c r="C56" s="1">
        <v>2</v>
      </c>
      <c r="D56" s="2">
        <v>3</v>
      </c>
      <c r="E56" s="6" t="s">
        <v>136</v>
      </c>
      <c r="F56" s="1" t="s">
        <v>42</v>
      </c>
      <c r="G56" s="1" t="s">
        <v>12</v>
      </c>
      <c r="H56" s="6">
        <f>10</f>
        <v>10</v>
      </c>
      <c r="I56" s="6" t="s">
        <v>5</v>
      </c>
      <c r="J56" s="1" t="s">
        <v>206</v>
      </c>
      <c r="K56" s="2"/>
      <c r="L56" s="2">
        <v>4</v>
      </c>
    </row>
    <row r="57" spans="1:12" x14ac:dyDescent="0.35">
      <c r="A57" s="1" t="s">
        <v>7</v>
      </c>
      <c r="B57" s="3" t="s">
        <v>80</v>
      </c>
      <c r="C57" s="1">
        <v>3</v>
      </c>
      <c r="D57" s="2">
        <v>3</v>
      </c>
      <c r="E57" s="6" t="s">
        <v>136</v>
      </c>
      <c r="F57" s="1" t="s">
        <v>39</v>
      </c>
      <c r="G57" s="1" t="s">
        <v>12</v>
      </c>
      <c r="H57" s="1">
        <f>4*10</f>
        <v>40</v>
      </c>
      <c r="I57" s="6" t="s">
        <v>6</v>
      </c>
      <c r="J57" s="1" t="s">
        <v>200</v>
      </c>
      <c r="K57" s="2"/>
      <c r="L57" s="2" t="s">
        <v>241</v>
      </c>
    </row>
    <row r="58" spans="1:12" x14ac:dyDescent="0.35">
      <c r="A58" s="1" t="s">
        <v>81</v>
      </c>
      <c r="B58" s="3" t="s">
        <v>82</v>
      </c>
      <c r="C58" s="1">
        <v>3</v>
      </c>
      <c r="D58" s="2">
        <v>3</v>
      </c>
      <c r="E58" s="6" t="s">
        <v>136</v>
      </c>
      <c r="F58" s="1" t="s">
        <v>86</v>
      </c>
      <c r="G58" s="1" t="s">
        <v>12</v>
      </c>
      <c r="H58" s="1">
        <f>3*10</f>
        <v>30</v>
      </c>
      <c r="I58" s="6" t="s">
        <v>6</v>
      </c>
      <c r="J58" s="1" t="s">
        <v>200</v>
      </c>
      <c r="K58" s="2"/>
      <c r="L58" s="2" t="s">
        <v>242</v>
      </c>
    </row>
    <row r="59" spans="1:12" x14ac:dyDescent="0.35">
      <c r="A59" s="1" t="s">
        <v>81</v>
      </c>
      <c r="B59" s="3" t="s">
        <v>83</v>
      </c>
      <c r="C59" s="1">
        <v>3</v>
      </c>
      <c r="D59" s="2">
        <v>3</v>
      </c>
      <c r="E59" s="6" t="s">
        <v>136</v>
      </c>
      <c r="F59" s="1" t="s">
        <v>87</v>
      </c>
      <c r="G59" s="1" t="s">
        <v>12</v>
      </c>
      <c r="H59" s="1">
        <f>2*10</f>
        <v>20</v>
      </c>
      <c r="I59" s="6" t="s">
        <v>6</v>
      </c>
      <c r="J59" s="1" t="s">
        <v>200</v>
      </c>
      <c r="K59" s="2"/>
      <c r="L59" s="2" t="s">
        <v>243</v>
      </c>
    </row>
    <row r="60" spans="1:12" x14ac:dyDescent="0.35">
      <c r="A60" s="6" t="s">
        <v>81</v>
      </c>
      <c r="B60" s="7" t="s">
        <v>185</v>
      </c>
      <c r="C60" s="6">
        <v>3</v>
      </c>
      <c r="D60" s="2">
        <v>3</v>
      </c>
      <c r="E60" s="6" t="s">
        <v>91</v>
      </c>
      <c r="F60" s="6" t="s">
        <v>88</v>
      </c>
      <c r="G60" s="6" t="s">
        <v>12</v>
      </c>
      <c r="H60" s="1">
        <f>10</f>
        <v>10</v>
      </c>
      <c r="I60" s="1"/>
      <c r="J60" s="1"/>
      <c r="K60" s="2"/>
      <c r="L60" s="2"/>
    </row>
    <row r="61" spans="1:12" x14ac:dyDescent="0.35">
      <c r="A61" s="6" t="s">
        <v>81</v>
      </c>
      <c r="B61" s="7" t="s">
        <v>84</v>
      </c>
      <c r="C61" s="6">
        <v>3</v>
      </c>
      <c r="D61" s="2">
        <v>3</v>
      </c>
      <c r="E61" s="6" t="s">
        <v>136</v>
      </c>
      <c r="F61" s="6" t="s">
        <v>89</v>
      </c>
      <c r="G61" s="6" t="s">
        <v>12</v>
      </c>
      <c r="H61" s="1">
        <f>10</f>
        <v>10</v>
      </c>
      <c r="I61" s="6" t="s">
        <v>6</v>
      </c>
      <c r="J61" s="1" t="s">
        <v>200</v>
      </c>
      <c r="K61" s="2"/>
      <c r="L61" s="2" t="s">
        <v>244</v>
      </c>
    </row>
    <row r="62" spans="1:12" x14ac:dyDescent="0.35">
      <c r="A62" s="6" t="s">
        <v>81</v>
      </c>
      <c r="B62" s="7" t="s">
        <v>85</v>
      </c>
      <c r="C62" s="6">
        <v>2</v>
      </c>
      <c r="D62" s="2">
        <v>3</v>
      </c>
      <c r="E62" s="6" t="s">
        <v>136</v>
      </c>
      <c r="F62" s="6" t="s">
        <v>188</v>
      </c>
      <c r="G62" s="6" t="s">
        <v>12</v>
      </c>
      <c r="H62" s="1">
        <f>10</f>
        <v>10</v>
      </c>
      <c r="I62" s="6" t="s">
        <v>5</v>
      </c>
      <c r="J62" s="1" t="s">
        <v>209</v>
      </c>
      <c r="K62" s="2"/>
      <c r="L62" s="2">
        <v>3</v>
      </c>
    </row>
    <row r="63" spans="1:12" x14ac:dyDescent="0.35">
      <c r="A63" s="6" t="s">
        <v>81</v>
      </c>
      <c r="B63" s="7" t="s">
        <v>183</v>
      </c>
      <c r="C63" s="6"/>
      <c r="D63" s="2"/>
      <c r="E63" s="6" t="s">
        <v>93</v>
      </c>
      <c r="F63" s="6" t="s">
        <v>88</v>
      </c>
      <c r="G63" s="6" t="s">
        <v>12</v>
      </c>
      <c r="H63" s="1"/>
      <c r="I63" s="1"/>
      <c r="J63" s="1"/>
      <c r="K63" s="2"/>
      <c r="L63" s="2"/>
    </row>
    <row r="64" spans="1:12" x14ac:dyDescent="0.35">
      <c r="A64" s="6" t="s">
        <v>81</v>
      </c>
      <c r="B64" s="7" t="s">
        <v>237</v>
      </c>
      <c r="C64" s="6"/>
      <c r="D64" s="2"/>
      <c r="E64" s="6" t="s">
        <v>93</v>
      </c>
      <c r="F64" s="6" t="s">
        <v>88</v>
      </c>
      <c r="G64" s="6" t="s">
        <v>12</v>
      </c>
      <c r="H64" s="1"/>
      <c r="I64" s="1"/>
      <c r="J64" s="1"/>
      <c r="K64" s="2"/>
      <c r="L64" s="2"/>
    </row>
    <row r="65" spans="1:12" x14ac:dyDescent="0.35">
      <c r="A65" s="6" t="s">
        <v>96</v>
      </c>
      <c r="B65" s="7" t="s">
        <v>142</v>
      </c>
      <c r="C65" s="6">
        <v>4</v>
      </c>
      <c r="D65" s="8">
        <v>1</v>
      </c>
      <c r="E65" s="6" t="s">
        <v>91</v>
      </c>
      <c r="F65" s="6" t="s">
        <v>95</v>
      </c>
      <c r="G65" s="6" t="s">
        <v>12</v>
      </c>
      <c r="H65" s="6">
        <v>300</v>
      </c>
      <c r="I65" s="1"/>
      <c r="J65" s="1"/>
      <c r="K65" s="2"/>
      <c r="L65" s="2"/>
    </row>
    <row r="66" spans="1:12" x14ac:dyDescent="0.35">
      <c r="A66" s="1" t="s">
        <v>3</v>
      </c>
      <c r="B66" s="3" t="s">
        <v>97</v>
      </c>
      <c r="C66" s="1">
        <v>11</v>
      </c>
      <c r="D66" s="2">
        <v>3</v>
      </c>
      <c r="E66" s="1" t="s">
        <v>91</v>
      </c>
      <c r="F66" s="1" t="s">
        <v>95</v>
      </c>
      <c r="G66" s="1" t="s">
        <v>8</v>
      </c>
      <c r="H66" s="1">
        <v>50</v>
      </c>
      <c r="I66" s="1"/>
      <c r="J66" s="1"/>
      <c r="K66" s="2"/>
      <c r="L66" s="2"/>
    </row>
    <row r="67" spans="1:12" x14ac:dyDescent="0.35">
      <c r="A67" s="1" t="s">
        <v>3</v>
      </c>
      <c r="B67" s="3" t="s">
        <v>98</v>
      </c>
      <c r="C67" s="1">
        <v>11</v>
      </c>
      <c r="D67" s="2">
        <v>3</v>
      </c>
      <c r="E67" s="1" t="s">
        <v>91</v>
      </c>
      <c r="F67" s="1" t="s">
        <v>99</v>
      </c>
      <c r="G67" s="1" t="s">
        <v>8</v>
      </c>
      <c r="H67" s="6">
        <v>750</v>
      </c>
      <c r="I67" s="1"/>
      <c r="J67" s="1"/>
      <c r="K67" s="2"/>
      <c r="L67" s="2"/>
    </row>
    <row r="68" spans="1:12" x14ac:dyDescent="0.35">
      <c r="A68" s="1" t="s">
        <v>3</v>
      </c>
      <c r="B68" s="3" t="s">
        <v>184</v>
      </c>
      <c r="C68" s="1">
        <v>11</v>
      </c>
      <c r="D68" s="2">
        <v>3</v>
      </c>
      <c r="E68" s="1" t="s">
        <v>91</v>
      </c>
      <c r="F68" s="1" t="s">
        <v>109</v>
      </c>
      <c r="G68" s="1" t="s">
        <v>8</v>
      </c>
      <c r="H68" s="6">
        <v>2000</v>
      </c>
      <c r="I68" s="1"/>
      <c r="J68" s="1"/>
      <c r="K68" s="2"/>
      <c r="L68" s="2"/>
    </row>
    <row r="69" spans="1:12" x14ac:dyDescent="0.35">
      <c r="A69" s="1" t="s">
        <v>3</v>
      </c>
      <c r="B69" s="3" t="s">
        <v>100</v>
      </c>
      <c r="C69" s="1">
        <v>12</v>
      </c>
      <c r="D69" s="2">
        <v>3</v>
      </c>
      <c r="E69" s="1" t="s">
        <v>91</v>
      </c>
      <c r="F69" s="1" t="s">
        <v>95</v>
      </c>
      <c r="G69" s="1" t="s">
        <v>8</v>
      </c>
      <c r="H69" s="1">
        <v>3500</v>
      </c>
      <c r="I69" s="1"/>
      <c r="J69" s="1"/>
      <c r="K69" s="2"/>
      <c r="L69" s="2"/>
    </row>
    <row r="70" spans="1:12" x14ac:dyDescent="0.35">
      <c r="A70" s="1" t="s">
        <v>3</v>
      </c>
      <c r="B70" s="3" t="s">
        <v>101</v>
      </c>
      <c r="C70" s="1">
        <v>13</v>
      </c>
      <c r="D70" s="2">
        <v>2</v>
      </c>
      <c r="E70" s="1" t="s">
        <v>91</v>
      </c>
      <c r="F70" s="1" t="s">
        <v>95</v>
      </c>
      <c r="G70" s="1" t="s">
        <v>8</v>
      </c>
      <c r="H70" s="1">
        <v>2000</v>
      </c>
      <c r="I70" s="1"/>
      <c r="J70" s="1"/>
      <c r="K70" s="2"/>
      <c r="L70" s="2"/>
    </row>
    <row r="71" spans="1:12" x14ac:dyDescent="0.35">
      <c r="A71" s="6" t="s">
        <v>3</v>
      </c>
      <c r="B71" s="7" t="s">
        <v>102</v>
      </c>
      <c r="C71" s="6">
        <v>14</v>
      </c>
      <c r="D71" s="8">
        <v>1</v>
      </c>
      <c r="E71" s="6" t="s">
        <v>91</v>
      </c>
      <c r="F71" s="6" t="s">
        <v>138</v>
      </c>
      <c r="G71" s="6" t="s">
        <v>8</v>
      </c>
      <c r="H71" s="6">
        <f>7500/2</f>
        <v>3750</v>
      </c>
      <c r="I71" s="1"/>
      <c r="J71" s="1"/>
      <c r="K71" s="2"/>
      <c r="L71" s="2"/>
    </row>
    <row r="72" spans="1:12" x14ac:dyDescent="0.35">
      <c r="A72" s="6" t="s">
        <v>3</v>
      </c>
      <c r="B72" s="7" t="s">
        <v>102</v>
      </c>
      <c r="C72" s="6">
        <v>14</v>
      </c>
      <c r="D72" s="8">
        <v>3</v>
      </c>
      <c r="E72" s="6" t="s">
        <v>91</v>
      </c>
      <c r="F72" s="6" t="s">
        <v>139</v>
      </c>
      <c r="G72" s="6" t="s">
        <v>8</v>
      </c>
      <c r="H72" s="6">
        <f>H71</f>
        <v>3750</v>
      </c>
      <c r="I72" s="1"/>
      <c r="J72" s="1"/>
      <c r="K72" s="2"/>
      <c r="L72" s="2"/>
    </row>
    <row r="73" spans="1:12" x14ac:dyDescent="0.35">
      <c r="A73" s="1" t="s">
        <v>3</v>
      </c>
      <c r="B73" s="3" t="s">
        <v>103</v>
      </c>
      <c r="C73" s="1">
        <v>15</v>
      </c>
      <c r="D73" s="2">
        <v>3</v>
      </c>
      <c r="E73" s="1" t="s">
        <v>91</v>
      </c>
      <c r="F73" s="1" t="s">
        <v>95</v>
      </c>
      <c r="G73" s="1" t="s">
        <v>8</v>
      </c>
      <c r="H73" s="1">
        <v>100</v>
      </c>
      <c r="I73" s="1"/>
      <c r="J73" s="1"/>
      <c r="K73" s="2"/>
      <c r="L73" s="2"/>
    </row>
    <row r="74" spans="1:12" x14ac:dyDescent="0.35">
      <c r="A74" s="1" t="s">
        <v>3</v>
      </c>
      <c r="B74" s="3" t="s">
        <v>104</v>
      </c>
      <c r="C74" s="1">
        <v>16</v>
      </c>
      <c r="D74" s="2">
        <v>3</v>
      </c>
      <c r="E74" s="1" t="s">
        <v>91</v>
      </c>
      <c r="F74" s="1" t="s">
        <v>95</v>
      </c>
      <c r="G74" s="1" t="s">
        <v>8</v>
      </c>
      <c r="H74" s="1">
        <v>1500</v>
      </c>
      <c r="I74" s="1"/>
      <c r="J74" s="1"/>
      <c r="K74" s="2"/>
      <c r="L74" s="2"/>
    </row>
    <row r="75" spans="1:12" x14ac:dyDescent="0.35">
      <c r="A75" s="6" t="s">
        <v>3</v>
      </c>
      <c r="B75" s="7" t="s">
        <v>105</v>
      </c>
      <c r="C75" s="6">
        <v>16</v>
      </c>
      <c r="D75" s="8">
        <v>3</v>
      </c>
      <c r="E75" s="6" t="s">
        <v>91</v>
      </c>
      <c r="F75" s="6" t="s">
        <v>99</v>
      </c>
      <c r="G75" s="6" t="s">
        <v>8</v>
      </c>
      <c r="H75" s="6">
        <v>850</v>
      </c>
      <c r="I75" s="1"/>
      <c r="J75" s="1"/>
      <c r="K75" s="2"/>
      <c r="L75" s="2"/>
    </row>
    <row r="76" spans="1:12" x14ac:dyDescent="0.35">
      <c r="A76" s="1" t="s">
        <v>3</v>
      </c>
      <c r="B76" s="3" t="s">
        <v>143</v>
      </c>
      <c r="C76" s="1">
        <v>6</v>
      </c>
      <c r="D76" s="2">
        <v>3</v>
      </c>
      <c r="E76" s="1" t="s">
        <v>91</v>
      </c>
      <c r="F76" s="1" t="s">
        <v>95</v>
      </c>
      <c r="G76" s="1" t="s">
        <v>8</v>
      </c>
      <c r="H76" s="1">
        <v>100</v>
      </c>
      <c r="I76" s="1"/>
      <c r="J76" s="1"/>
      <c r="K76" s="2"/>
      <c r="L76" s="2"/>
    </row>
    <row r="77" spans="1:12" x14ac:dyDescent="0.35">
      <c r="A77" s="1" t="s">
        <v>38</v>
      </c>
      <c r="B77" s="3" t="s">
        <v>106</v>
      </c>
      <c r="C77" s="1">
        <v>7</v>
      </c>
      <c r="D77" s="2">
        <v>1</v>
      </c>
      <c r="E77" s="1" t="s">
        <v>91</v>
      </c>
      <c r="F77" s="1" t="s">
        <v>108</v>
      </c>
      <c r="G77" s="1" t="s">
        <v>8</v>
      </c>
      <c r="H77" s="1">
        <v>3500</v>
      </c>
      <c r="I77" s="1"/>
      <c r="J77" s="1"/>
      <c r="K77" s="2"/>
      <c r="L77" s="2"/>
    </row>
    <row r="78" spans="1:12" x14ac:dyDescent="0.35">
      <c r="A78" s="6" t="s">
        <v>38</v>
      </c>
      <c r="B78" s="7" t="s">
        <v>107</v>
      </c>
      <c r="C78" s="6">
        <v>22</v>
      </c>
      <c r="D78" s="8">
        <v>2</v>
      </c>
      <c r="E78" s="6" t="s">
        <v>91</v>
      </c>
      <c r="F78" s="6" t="s">
        <v>95</v>
      </c>
      <c r="G78" s="6" t="s">
        <v>8</v>
      </c>
      <c r="H78" s="6">
        <v>100</v>
      </c>
      <c r="I78" s="1"/>
      <c r="J78" s="1"/>
      <c r="K78" s="2"/>
      <c r="L78" s="2"/>
    </row>
    <row r="79" spans="1:12" x14ac:dyDescent="0.35">
      <c r="A79" s="6" t="s">
        <v>57</v>
      </c>
      <c r="B79" s="7" t="s">
        <v>110</v>
      </c>
      <c r="C79" s="6">
        <v>22</v>
      </c>
      <c r="D79" s="8">
        <v>2</v>
      </c>
      <c r="E79" s="6" t="s">
        <v>91</v>
      </c>
      <c r="F79" s="6" t="s">
        <v>99</v>
      </c>
      <c r="G79" s="6" t="s">
        <v>8</v>
      </c>
      <c r="H79" s="6">
        <v>350</v>
      </c>
      <c r="I79" s="1"/>
      <c r="J79" s="1"/>
      <c r="K79" s="2"/>
      <c r="L79" s="2"/>
    </row>
    <row r="80" spans="1:12" x14ac:dyDescent="0.35">
      <c r="A80" s="6" t="s">
        <v>11</v>
      </c>
      <c r="B80" s="7" t="s">
        <v>111</v>
      </c>
      <c r="C80" s="6">
        <v>23</v>
      </c>
      <c r="D80" s="8">
        <v>1</v>
      </c>
      <c r="E80" s="6" t="s">
        <v>91</v>
      </c>
      <c r="F80" s="6" t="s">
        <v>95</v>
      </c>
      <c r="G80" s="6" t="s">
        <v>8</v>
      </c>
      <c r="H80" s="6">
        <v>1000</v>
      </c>
      <c r="I80" s="1"/>
      <c r="J80" s="1"/>
      <c r="K80" s="2"/>
      <c r="L80" s="2"/>
    </row>
    <row r="81" spans="1:12" x14ac:dyDescent="0.35">
      <c r="A81" s="1" t="s">
        <v>66</v>
      </c>
      <c r="B81" s="3" t="s">
        <v>112</v>
      </c>
      <c r="C81" s="1">
        <v>8</v>
      </c>
      <c r="D81" s="2">
        <v>2</v>
      </c>
      <c r="E81" s="1" t="s">
        <v>91</v>
      </c>
      <c r="F81" s="1" t="s">
        <v>108</v>
      </c>
      <c r="G81" s="1" t="s">
        <v>8</v>
      </c>
      <c r="H81" s="1">
        <v>7000</v>
      </c>
      <c r="I81" s="1"/>
      <c r="J81" s="1"/>
      <c r="K81" s="2"/>
      <c r="L81" s="2"/>
    </row>
    <row r="82" spans="1:12" x14ac:dyDescent="0.35">
      <c r="A82" s="1" t="s">
        <v>66</v>
      </c>
      <c r="B82" s="3" t="s">
        <v>113</v>
      </c>
      <c r="C82" s="1">
        <v>21</v>
      </c>
      <c r="D82" s="8">
        <v>3</v>
      </c>
      <c r="E82" s="1" t="s">
        <v>91</v>
      </c>
      <c r="F82" s="1" t="s">
        <v>95</v>
      </c>
      <c r="G82" s="1" t="s">
        <v>8</v>
      </c>
      <c r="H82" s="1">
        <v>100</v>
      </c>
      <c r="I82" s="1"/>
      <c r="J82" s="1"/>
      <c r="K82" s="2"/>
      <c r="L82" s="2"/>
    </row>
    <row r="83" spans="1:12" x14ac:dyDescent="0.35">
      <c r="A83" s="1" t="s">
        <v>66</v>
      </c>
      <c r="B83" s="3" t="s">
        <v>186</v>
      </c>
      <c r="C83" s="1">
        <v>21</v>
      </c>
      <c r="D83" s="8">
        <v>3</v>
      </c>
      <c r="E83" s="1" t="s">
        <v>91</v>
      </c>
      <c r="F83" s="1" t="s">
        <v>95</v>
      </c>
      <c r="G83" s="1" t="s">
        <v>8</v>
      </c>
      <c r="H83" s="1">
        <v>100</v>
      </c>
      <c r="I83" s="1"/>
      <c r="J83" s="1"/>
      <c r="K83" s="2"/>
      <c r="L83" s="2"/>
    </row>
    <row r="84" spans="1:12" x14ac:dyDescent="0.35">
      <c r="A84" s="1" t="s">
        <v>9</v>
      </c>
      <c r="B84" s="3" t="s">
        <v>114</v>
      </c>
      <c r="C84" s="1">
        <v>20</v>
      </c>
      <c r="D84" s="8">
        <v>1</v>
      </c>
      <c r="E84" s="1" t="s">
        <v>91</v>
      </c>
      <c r="F84" s="1" t="s">
        <v>99</v>
      </c>
      <c r="G84" s="1" t="s">
        <v>8</v>
      </c>
      <c r="H84" s="6">
        <f>2*150+N("кол-во кв.м * на 120-150Вт/м2")</f>
        <v>300</v>
      </c>
      <c r="I84" s="1"/>
      <c r="J84" s="1"/>
      <c r="K84" s="2"/>
      <c r="L84" s="2"/>
    </row>
    <row r="85" spans="1:12" x14ac:dyDescent="0.35">
      <c r="A85" s="6" t="s">
        <v>9</v>
      </c>
      <c r="B85" s="7" t="s">
        <v>115</v>
      </c>
      <c r="C85" s="6">
        <v>20</v>
      </c>
      <c r="D85" s="8">
        <v>1</v>
      </c>
      <c r="E85" s="6" t="s">
        <v>91</v>
      </c>
      <c r="F85" s="6" t="s">
        <v>95</v>
      </c>
      <c r="G85" s="6" t="s">
        <v>8</v>
      </c>
      <c r="H85" s="6">
        <v>1500</v>
      </c>
      <c r="I85" s="1"/>
      <c r="J85" s="1"/>
      <c r="K85" s="2"/>
      <c r="L85" s="2"/>
    </row>
    <row r="86" spans="1:12" x14ac:dyDescent="0.35">
      <c r="A86" s="1" t="s">
        <v>9</v>
      </c>
      <c r="B86" s="3" t="s">
        <v>116</v>
      </c>
      <c r="C86" s="1">
        <v>20</v>
      </c>
      <c r="D86" s="8">
        <v>1</v>
      </c>
      <c r="E86" s="6" t="s">
        <v>136</v>
      </c>
      <c r="F86" s="1" t="s">
        <v>141</v>
      </c>
      <c r="G86" s="1" t="s">
        <v>8</v>
      </c>
      <c r="H86" s="1">
        <v>10</v>
      </c>
      <c r="I86" s="6" t="s">
        <v>5</v>
      </c>
      <c r="J86" s="1" t="s">
        <v>209</v>
      </c>
      <c r="K86" s="2"/>
      <c r="L86" s="2">
        <v>4</v>
      </c>
    </row>
    <row r="87" spans="1:12" x14ac:dyDescent="0.35">
      <c r="A87" s="1" t="s">
        <v>9</v>
      </c>
      <c r="B87" s="13" t="s">
        <v>258</v>
      </c>
      <c r="C87" s="1">
        <v>21</v>
      </c>
      <c r="D87" s="8">
        <v>3</v>
      </c>
      <c r="E87" s="1" t="s">
        <v>91</v>
      </c>
      <c r="F87" s="1" t="s">
        <v>117</v>
      </c>
      <c r="G87" s="1" t="s">
        <v>8</v>
      </c>
      <c r="H87" s="1">
        <v>250</v>
      </c>
      <c r="I87" s="1"/>
      <c r="J87" s="11" t="s">
        <v>219</v>
      </c>
      <c r="K87" s="2"/>
      <c r="L87" s="2" t="s">
        <v>244</v>
      </c>
    </row>
    <row r="88" spans="1:12" x14ac:dyDescent="0.35">
      <c r="A88" s="1" t="s">
        <v>9</v>
      </c>
      <c r="B88" s="3" t="s">
        <v>220</v>
      </c>
      <c r="C88" s="1">
        <v>21</v>
      </c>
      <c r="D88" s="8">
        <v>3</v>
      </c>
      <c r="E88" s="1" t="s">
        <v>91</v>
      </c>
      <c r="F88" s="1" t="s">
        <v>119</v>
      </c>
      <c r="G88" s="1" t="s">
        <v>8</v>
      </c>
      <c r="H88" s="1">
        <v>1000</v>
      </c>
      <c r="I88" s="1"/>
      <c r="J88" s="1"/>
      <c r="K88" s="2"/>
      <c r="L88" s="2"/>
    </row>
    <row r="89" spans="1:12" x14ac:dyDescent="0.35">
      <c r="A89" s="1" t="s">
        <v>76</v>
      </c>
      <c r="B89" s="3" t="s">
        <v>221</v>
      </c>
      <c r="C89" s="1">
        <v>21</v>
      </c>
      <c r="D89" s="8">
        <v>3</v>
      </c>
      <c r="E89" s="1" t="s">
        <v>91</v>
      </c>
      <c r="F89" s="1" t="s">
        <v>95</v>
      </c>
      <c r="G89" s="1" t="s">
        <v>8</v>
      </c>
      <c r="H89" s="1">
        <v>100</v>
      </c>
      <c r="I89" s="1"/>
      <c r="J89" s="1"/>
      <c r="K89" s="2"/>
      <c r="L89" s="2"/>
    </row>
    <row r="90" spans="1:12" x14ac:dyDescent="0.35">
      <c r="A90" s="1" t="s">
        <v>7</v>
      </c>
      <c r="B90" s="3" t="s">
        <v>120</v>
      </c>
      <c r="C90" s="1">
        <v>17</v>
      </c>
      <c r="D90" s="2">
        <v>2</v>
      </c>
      <c r="E90" s="1" t="s">
        <v>91</v>
      </c>
      <c r="F90" s="1" t="s">
        <v>10</v>
      </c>
      <c r="G90" s="1" t="s">
        <v>8</v>
      </c>
      <c r="H90" s="1">
        <v>3000</v>
      </c>
      <c r="I90" s="1"/>
      <c r="J90" s="1"/>
      <c r="K90" s="2"/>
      <c r="L90" s="2"/>
    </row>
    <row r="91" spans="1:12" x14ac:dyDescent="0.35">
      <c r="A91" s="6" t="s">
        <v>7</v>
      </c>
      <c r="B91" s="7" t="s">
        <v>121</v>
      </c>
      <c r="C91" s="6">
        <v>18</v>
      </c>
      <c r="D91" s="8">
        <v>1</v>
      </c>
      <c r="E91" s="6" t="s">
        <v>91</v>
      </c>
      <c r="F91" s="6" t="s">
        <v>129</v>
      </c>
      <c r="G91" s="6" t="s">
        <v>8</v>
      </c>
      <c r="H91" s="6">
        <v>1500</v>
      </c>
      <c r="I91" s="1"/>
      <c r="J91" s="1"/>
      <c r="K91" s="2"/>
      <c r="L91" s="2"/>
    </row>
    <row r="92" spans="1:12" x14ac:dyDescent="0.35">
      <c r="A92" s="6" t="s">
        <v>7</v>
      </c>
      <c r="B92" s="7" t="s">
        <v>134</v>
      </c>
      <c r="C92" s="6">
        <v>5</v>
      </c>
      <c r="D92" s="8">
        <v>1</v>
      </c>
      <c r="E92" s="6" t="s">
        <v>91</v>
      </c>
      <c r="F92" s="6" t="s">
        <v>135</v>
      </c>
      <c r="G92" s="6" t="s">
        <v>12</v>
      </c>
      <c r="H92" s="6">
        <f>12000/3</f>
        <v>4000</v>
      </c>
      <c r="I92" s="1"/>
      <c r="J92" s="1"/>
      <c r="K92" s="2"/>
      <c r="L92" s="2"/>
    </row>
    <row r="93" spans="1:12" x14ac:dyDescent="0.35">
      <c r="A93" s="6" t="s">
        <v>7</v>
      </c>
      <c r="B93" s="7" t="s">
        <v>134</v>
      </c>
      <c r="C93" s="6">
        <v>5</v>
      </c>
      <c r="D93" s="8">
        <v>2</v>
      </c>
      <c r="E93" s="6" t="s">
        <v>91</v>
      </c>
      <c r="F93" s="6" t="s">
        <v>135</v>
      </c>
      <c r="G93" s="6" t="s">
        <v>12</v>
      </c>
      <c r="H93" s="6">
        <f>H92</f>
        <v>4000</v>
      </c>
      <c r="I93" s="1"/>
      <c r="J93" s="1"/>
      <c r="K93" s="2"/>
      <c r="L93" s="2"/>
    </row>
    <row r="94" spans="1:12" x14ac:dyDescent="0.35">
      <c r="A94" s="6" t="s">
        <v>7</v>
      </c>
      <c r="B94" s="7" t="s">
        <v>134</v>
      </c>
      <c r="C94" s="6">
        <v>5</v>
      </c>
      <c r="D94" s="8">
        <v>3</v>
      </c>
      <c r="E94" s="6" t="s">
        <v>91</v>
      </c>
      <c r="F94" s="6" t="s">
        <v>135</v>
      </c>
      <c r="G94" s="6" t="s">
        <v>12</v>
      </c>
      <c r="H94" s="6">
        <f>H92</f>
        <v>4000</v>
      </c>
      <c r="I94" s="1"/>
      <c r="J94" s="1"/>
      <c r="K94" s="2"/>
      <c r="L94" s="2"/>
    </row>
    <row r="95" spans="1:12" x14ac:dyDescent="0.35">
      <c r="A95" s="6" t="s">
        <v>7</v>
      </c>
      <c r="B95" s="7" t="s">
        <v>122</v>
      </c>
      <c r="C95" s="6">
        <v>19</v>
      </c>
      <c r="D95" s="8">
        <v>2</v>
      </c>
      <c r="E95" s="6" t="s">
        <v>91</v>
      </c>
      <c r="F95" s="6" t="s">
        <v>95</v>
      </c>
      <c r="G95" s="6" t="s">
        <v>8</v>
      </c>
      <c r="H95" s="6">
        <v>100</v>
      </c>
      <c r="I95" s="1"/>
      <c r="J95" s="1"/>
      <c r="K95" s="2"/>
      <c r="L95" s="2"/>
    </row>
    <row r="96" spans="1:12" x14ac:dyDescent="0.35">
      <c r="A96" s="1" t="s">
        <v>7</v>
      </c>
      <c r="B96" s="3" t="s">
        <v>123</v>
      </c>
      <c r="C96" s="1">
        <v>19</v>
      </c>
      <c r="D96" s="2">
        <v>2</v>
      </c>
      <c r="E96" s="1" t="s">
        <v>91</v>
      </c>
      <c r="F96" s="1" t="s">
        <v>118</v>
      </c>
      <c r="G96" s="1" t="s">
        <v>8</v>
      </c>
      <c r="H96" s="1">
        <v>600</v>
      </c>
      <c r="I96" s="1"/>
      <c r="J96" s="1"/>
      <c r="K96" s="2"/>
      <c r="L96" s="2"/>
    </row>
    <row r="97" spans="1:12" x14ac:dyDescent="0.35">
      <c r="A97" s="1" t="s">
        <v>7</v>
      </c>
      <c r="B97" s="3" t="s">
        <v>124</v>
      </c>
      <c r="C97" s="1">
        <v>19</v>
      </c>
      <c r="D97" s="8">
        <v>2</v>
      </c>
      <c r="E97" s="1" t="s">
        <v>91</v>
      </c>
      <c r="F97" s="1" t="s">
        <v>99</v>
      </c>
      <c r="G97" s="1" t="s">
        <v>8</v>
      </c>
      <c r="H97" s="6">
        <v>250</v>
      </c>
      <c r="I97" s="1"/>
      <c r="J97" s="1"/>
      <c r="K97" s="2"/>
      <c r="L97" s="2"/>
    </row>
    <row r="98" spans="1:12" x14ac:dyDescent="0.35">
      <c r="A98" s="1" t="s">
        <v>7</v>
      </c>
      <c r="B98" s="13" t="s">
        <v>259</v>
      </c>
      <c r="C98" s="1">
        <v>21</v>
      </c>
      <c r="D98" s="2">
        <v>3</v>
      </c>
      <c r="E98" s="1" t="s">
        <v>91</v>
      </c>
      <c r="F98" s="1" t="s">
        <v>117</v>
      </c>
      <c r="G98" s="1" t="s">
        <v>8</v>
      </c>
      <c r="H98" s="1">
        <v>250</v>
      </c>
      <c r="I98" s="1"/>
      <c r="J98" s="11" t="s">
        <v>219</v>
      </c>
      <c r="K98" s="2"/>
      <c r="L98" s="2" t="s">
        <v>245</v>
      </c>
    </row>
    <row r="99" spans="1:12" x14ac:dyDescent="0.35">
      <c r="A99" s="1" t="s">
        <v>7</v>
      </c>
      <c r="B99" s="3" t="s">
        <v>144</v>
      </c>
      <c r="C99" s="1">
        <v>6</v>
      </c>
      <c r="D99" s="2">
        <v>3</v>
      </c>
      <c r="E99" s="1" t="s">
        <v>91</v>
      </c>
      <c r="F99" s="1" t="s">
        <v>130</v>
      </c>
      <c r="G99" s="1" t="s">
        <v>8</v>
      </c>
      <c r="H99" s="1">
        <v>50</v>
      </c>
      <c r="I99" s="1"/>
      <c r="J99" s="1"/>
      <c r="K99" s="2"/>
      <c r="L99" s="2"/>
    </row>
    <row r="100" spans="1:12" x14ac:dyDescent="0.35">
      <c r="A100" s="1" t="s">
        <v>81</v>
      </c>
      <c r="B100" s="3" t="s">
        <v>131</v>
      </c>
      <c r="C100" s="1">
        <v>19</v>
      </c>
      <c r="D100" s="8">
        <v>2</v>
      </c>
      <c r="E100" s="1" t="s">
        <v>91</v>
      </c>
      <c r="F100" s="1" t="s">
        <v>99</v>
      </c>
      <c r="G100" s="1" t="s">
        <v>8</v>
      </c>
      <c r="H100" s="6">
        <v>500</v>
      </c>
      <c r="I100" s="1"/>
      <c r="J100" s="1"/>
      <c r="K100" s="2"/>
      <c r="L100" s="2"/>
    </row>
    <row r="101" spans="1:12" x14ac:dyDescent="0.35">
      <c r="A101" s="1" t="s">
        <v>81</v>
      </c>
      <c r="B101" s="3" t="s">
        <v>132</v>
      </c>
      <c r="C101" s="1">
        <v>19</v>
      </c>
      <c r="D101" s="2">
        <v>2</v>
      </c>
      <c r="E101" s="1" t="s">
        <v>91</v>
      </c>
      <c r="F101" s="1" t="s">
        <v>95</v>
      </c>
      <c r="G101" s="1" t="s">
        <v>8</v>
      </c>
      <c r="H101" s="1">
        <v>100</v>
      </c>
      <c r="I101" s="1"/>
      <c r="J101" s="1"/>
      <c r="K101" s="2"/>
      <c r="L101" s="2"/>
    </row>
    <row r="102" spans="1:12" x14ac:dyDescent="0.35">
      <c r="A102" s="1" t="s">
        <v>81</v>
      </c>
      <c r="B102" s="1" t="s">
        <v>128</v>
      </c>
      <c r="C102" s="1">
        <v>21</v>
      </c>
      <c r="D102" s="8">
        <v>3</v>
      </c>
      <c r="E102" s="1" t="s">
        <v>91</v>
      </c>
      <c r="F102" s="1" t="s">
        <v>95</v>
      </c>
      <c r="G102" s="1" t="s">
        <v>8</v>
      </c>
      <c r="H102" s="1">
        <v>100</v>
      </c>
      <c r="I102" s="1"/>
      <c r="J102" s="1"/>
      <c r="K102" s="2"/>
      <c r="L102" s="2"/>
    </row>
    <row r="103" spans="1:12" x14ac:dyDescent="0.35">
      <c r="A103" s="1" t="s">
        <v>3</v>
      </c>
      <c r="B103" s="3" t="s">
        <v>149</v>
      </c>
      <c r="C103" s="1"/>
      <c r="D103" s="1"/>
      <c r="E103" s="1" t="s">
        <v>93</v>
      </c>
      <c r="F103" s="1" t="s">
        <v>145</v>
      </c>
      <c r="G103" s="1" t="s">
        <v>8</v>
      </c>
      <c r="H103" s="1"/>
      <c r="I103" s="1"/>
      <c r="J103" s="1" t="s">
        <v>187</v>
      </c>
      <c r="K103" s="2"/>
      <c r="L103" s="2"/>
    </row>
    <row r="104" spans="1:12" x14ac:dyDescent="0.35">
      <c r="A104" s="1" t="s">
        <v>3</v>
      </c>
      <c r="B104" s="3" t="s">
        <v>150</v>
      </c>
      <c r="C104" s="1"/>
      <c r="D104" s="1"/>
      <c r="E104" s="1" t="s">
        <v>93</v>
      </c>
      <c r="F104" s="1" t="s">
        <v>146</v>
      </c>
      <c r="G104" s="1" t="s">
        <v>8</v>
      </c>
      <c r="H104" s="1"/>
      <c r="I104" s="1"/>
      <c r="J104" s="1" t="s">
        <v>205</v>
      </c>
      <c r="K104" s="2">
        <v>1</v>
      </c>
      <c r="L104" s="2"/>
    </row>
    <row r="105" spans="1:12" x14ac:dyDescent="0.35">
      <c r="A105" s="1" t="s">
        <v>3</v>
      </c>
      <c r="B105" s="3" t="s">
        <v>151</v>
      </c>
      <c r="C105" s="1"/>
      <c r="D105" s="1"/>
      <c r="E105" s="1" t="s">
        <v>93</v>
      </c>
      <c r="F105" s="1" t="s">
        <v>99</v>
      </c>
      <c r="G105" s="1" t="s">
        <v>8</v>
      </c>
      <c r="H105" s="1"/>
      <c r="I105" s="1"/>
      <c r="J105" s="1" t="s">
        <v>187</v>
      </c>
      <c r="K105" s="2"/>
      <c r="L105" s="2"/>
    </row>
    <row r="106" spans="1:12" x14ac:dyDescent="0.35">
      <c r="A106" s="1" t="s">
        <v>3</v>
      </c>
      <c r="B106" s="3" t="s">
        <v>152</v>
      </c>
      <c r="C106" s="1"/>
      <c r="D106" s="1"/>
      <c r="E106" s="1" t="s">
        <v>93</v>
      </c>
      <c r="F106" s="1" t="s">
        <v>147</v>
      </c>
      <c r="G106" s="1" t="s">
        <v>8</v>
      </c>
      <c r="H106" s="1"/>
      <c r="I106" s="1"/>
      <c r="J106" s="1"/>
      <c r="K106" s="2"/>
      <c r="L106" s="2"/>
    </row>
    <row r="107" spans="1:12" x14ac:dyDescent="0.35">
      <c r="A107" s="1" t="s">
        <v>3</v>
      </c>
      <c r="B107" s="3" t="s">
        <v>153</v>
      </c>
      <c r="C107" s="1"/>
      <c r="D107" s="1"/>
      <c r="E107" s="1" t="s">
        <v>93</v>
      </c>
      <c r="F107" s="1" t="s">
        <v>99</v>
      </c>
      <c r="G107" s="1" t="s">
        <v>8</v>
      </c>
      <c r="H107" s="1"/>
      <c r="I107" s="1"/>
      <c r="J107" s="1" t="s">
        <v>187</v>
      </c>
      <c r="K107" s="2"/>
      <c r="L107" s="2"/>
    </row>
    <row r="108" spans="1:12" x14ac:dyDescent="0.35">
      <c r="A108" s="1" t="s">
        <v>3</v>
      </c>
      <c r="B108" s="3" t="s">
        <v>154</v>
      </c>
      <c r="C108" s="1"/>
      <c r="D108" s="1"/>
      <c r="E108" s="1" t="s">
        <v>93</v>
      </c>
      <c r="F108" s="1" t="s">
        <v>146</v>
      </c>
      <c r="G108" s="1" t="s">
        <v>8</v>
      </c>
      <c r="H108" s="1"/>
      <c r="I108" s="1"/>
      <c r="J108" s="1" t="s">
        <v>199</v>
      </c>
      <c r="K108" s="2">
        <v>1</v>
      </c>
      <c r="L108" s="2"/>
    </row>
    <row r="109" spans="1:12" x14ac:dyDescent="0.35">
      <c r="A109" s="1" t="s">
        <v>3</v>
      </c>
      <c r="B109" s="3" t="s">
        <v>155</v>
      </c>
      <c r="C109" s="1"/>
      <c r="D109" s="1"/>
      <c r="E109" s="1" t="s">
        <v>93</v>
      </c>
      <c r="F109" s="1" t="s">
        <v>146</v>
      </c>
      <c r="G109" s="1" t="s">
        <v>8</v>
      </c>
      <c r="H109" s="1"/>
      <c r="I109" s="1"/>
      <c r="J109" s="1" t="s">
        <v>198</v>
      </c>
      <c r="K109" s="2">
        <v>1</v>
      </c>
      <c r="L109" s="2"/>
    </row>
    <row r="110" spans="1:12" x14ac:dyDescent="0.35">
      <c r="A110" s="1" t="s">
        <v>3</v>
      </c>
      <c r="B110" s="3" t="s">
        <v>226</v>
      </c>
      <c r="C110" s="1"/>
      <c r="D110" s="1"/>
      <c r="E110" s="1" t="s">
        <v>93</v>
      </c>
      <c r="F110" s="1" t="s">
        <v>227</v>
      </c>
      <c r="G110" s="1" t="s">
        <v>8</v>
      </c>
      <c r="H110" s="1"/>
      <c r="I110" s="1"/>
      <c r="J110" s="11" t="s">
        <v>214</v>
      </c>
      <c r="K110" s="2" t="s">
        <v>247</v>
      </c>
      <c r="L110" s="2" t="s">
        <v>252</v>
      </c>
    </row>
    <row r="111" spans="1:12" x14ac:dyDescent="0.35">
      <c r="A111" s="1" t="s">
        <v>3</v>
      </c>
      <c r="B111" s="3" t="s">
        <v>232</v>
      </c>
      <c r="C111" s="1"/>
      <c r="D111" s="1"/>
      <c r="E111" s="1" t="s">
        <v>93</v>
      </c>
      <c r="F111" s="1" t="s">
        <v>227</v>
      </c>
      <c r="G111" s="1" t="s">
        <v>8</v>
      </c>
      <c r="H111" s="1"/>
      <c r="I111" s="1"/>
      <c r="J111" s="11" t="s">
        <v>214</v>
      </c>
      <c r="K111" s="2" t="s">
        <v>248</v>
      </c>
      <c r="L111" s="2" t="s">
        <v>253</v>
      </c>
    </row>
    <row r="112" spans="1:12" x14ac:dyDescent="0.35">
      <c r="A112" s="1" t="s">
        <v>38</v>
      </c>
      <c r="B112" s="3" t="s">
        <v>156</v>
      </c>
      <c r="C112" s="1"/>
      <c r="D112" s="1"/>
      <c r="E112" s="1" t="s">
        <v>93</v>
      </c>
      <c r="F112" s="1" t="s">
        <v>145</v>
      </c>
      <c r="G112" s="1" t="s">
        <v>8</v>
      </c>
      <c r="H112" s="1"/>
      <c r="I112" s="1"/>
      <c r="J112" s="1" t="s">
        <v>187</v>
      </c>
      <c r="K112" s="2"/>
      <c r="L112" s="2"/>
    </row>
    <row r="113" spans="1:12" x14ac:dyDescent="0.35">
      <c r="A113" s="1" t="s">
        <v>38</v>
      </c>
      <c r="B113" s="3" t="s">
        <v>157</v>
      </c>
      <c r="C113" s="1"/>
      <c r="D113" s="1"/>
      <c r="E113" s="1" t="s">
        <v>93</v>
      </c>
      <c r="F113" s="1" t="s">
        <v>146</v>
      </c>
      <c r="G113" s="1" t="s">
        <v>8</v>
      </c>
      <c r="H113" s="1"/>
      <c r="I113" s="1"/>
      <c r="J113" s="1" t="s">
        <v>199</v>
      </c>
      <c r="K113" s="2">
        <v>2</v>
      </c>
      <c r="L113" s="2"/>
    </row>
    <row r="114" spans="1:12" x14ac:dyDescent="0.35">
      <c r="A114" s="1" t="s">
        <v>38</v>
      </c>
      <c r="B114" s="3" t="s">
        <v>158</v>
      </c>
      <c r="C114" s="1"/>
      <c r="D114" s="1"/>
      <c r="E114" s="1" t="s">
        <v>93</v>
      </c>
      <c r="F114" s="6" t="s">
        <v>147</v>
      </c>
      <c r="G114" s="1" t="s">
        <v>8</v>
      </c>
      <c r="H114" s="1"/>
      <c r="I114" s="1"/>
      <c r="J114" s="1"/>
      <c r="K114" s="2"/>
      <c r="L114" s="2"/>
    </row>
    <row r="115" spans="1:12" x14ac:dyDescent="0.35">
      <c r="A115" s="1" t="s">
        <v>38</v>
      </c>
      <c r="B115" s="3" t="s">
        <v>222</v>
      </c>
      <c r="C115" s="1"/>
      <c r="D115" s="1"/>
      <c r="E115" s="1" t="s">
        <v>93</v>
      </c>
      <c r="F115" s="6" t="s">
        <v>108</v>
      </c>
      <c r="G115" s="6" t="s">
        <v>12</v>
      </c>
      <c r="H115" s="1"/>
      <c r="I115" s="1"/>
      <c r="J115" s="1" t="s">
        <v>187</v>
      </c>
      <c r="K115" s="2"/>
      <c r="L115" s="2"/>
    </row>
    <row r="116" spans="1:12" x14ac:dyDescent="0.35">
      <c r="A116" s="1" t="s">
        <v>38</v>
      </c>
      <c r="B116" s="3" t="s">
        <v>228</v>
      </c>
      <c r="C116" s="1"/>
      <c r="D116" s="1"/>
      <c r="E116" s="1" t="s">
        <v>93</v>
      </c>
      <c r="F116" s="6" t="s">
        <v>227</v>
      </c>
      <c r="G116" s="1" t="s">
        <v>8</v>
      </c>
      <c r="H116" s="1"/>
      <c r="I116" s="1"/>
      <c r="J116" s="11" t="s">
        <v>214</v>
      </c>
      <c r="K116" s="2" t="s">
        <v>249</v>
      </c>
      <c r="L116" s="2" t="s">
        <v>253</v>
      </c>
    </row>
    <row r="117" spans="1:12" x14ac:dyDescent="0.35">
      <c r="A117" s="6" t="s">
        <v>11</v>
      </c>
      <c r="B117" s="3" t="s">
        <v>159</v>
      </c>
      <c r="C117" s="1"/>
      <c r="D117" s="1"/>
      <c r="E117" s="1" t="s">
        <v>93</v>
      </c>
      <c r="F117" s="1" t="s">
        <v>145</v>
      </c>
      <c r="G117" s="1" t="s">
        <v>8</v>
      </c>
      <c r="H117" s="1"/>
      <c r="I117" s="1"/>
      <c r="J117" s="1" t="s">
        <v>187</v>
      </c>
      <c r="K117" s="2"/>
      <c r="L117" s="2"/>
    </row>
    <row r="118" spans="1:12" x14ac:dyDescent="0.35">
      <c r="A118" s="6" t="s">
        <v>11</v>
      </c>
      <c r="B118" s="3" t="s">
        <v>160</v>
      </c>
      <c r="C118" s="1"/>
      <c r="D118" s="1"/>
      <c r="E118" s="1" t="s">
        <v>93</v>
      </c>
      <c r="F118" s="1" t="s">
        <v>146</v>
      </c>
      <c r="G118" s="1" t="s">
        <v>8</v>
      </c>
      <c r="H118" s="1"/>
      <c r="I118" s="1"/>
      <c r="J118" s="1" t="s">
        <v>199</v>
      </c>
      <c r="K118" s="2">
        <v>3</v>
      </c>
      <c r="L118" s="2"/>
    </row>
    <row r="119" spans="1:12" x14ac:dyDescent="0.35">
      <c r="A119" s="6" t="s">
        <v>11</v>
      </c>
      <c r="B119" s="3" t="s">
        <v>161</v>
      </c>
      <c r="C119" s="1"/>
      <c r="D119" s="2"/>
      <c r="E119" s="1" t="s">
        <v>93</v>
      </c>
      <c r="F119" s="1" t="s">
        <v>146</v>
      </c>
      <c r="G119" s="1" t="s">
        <v>8</v>
      </c>
      <c r="H119" s="1"/>
      <c r="I119" s="1"/>
      <c r="J119" s="1" t="s">
        <v>201</v>
      </c>
      <c r="K119" s="2">
        <v>1</v>
      </c>
      <c r="L119" s="2"/>
    </row>
    <row r="120" spans="1:12" x14ac:dyDescent="0.35">
      <c r="A120" s="6" t="s">
        <v>11</v>
      </c>
      <c r="B120" s="3" t="s">
        <v>162</v>
      </c>
      <c r="C120" s="1"/>
      <c r="D120" s="1"/>
      <c r="E120" s="1" t="s">
        <v>93</v>
      </c>
      <c r="F120" s="1" t="s">
        <v>146</v>
      </c>
      <c r="G120" s="1" t="s">
        <v>8</v>
      </c>
      <c r="H120" s="1"/>
      <c r="I120" s="1"/>
      <c r="J120" s="1" t="s">
        <v>199</v>
      </c>
      <c r="K120" s="2">
        <v>4</v>
      </c>
      <c r="L120" s="2"/>
    </row>
    <row r="121" spans="1:12" x14ac:dyDescent="0.35">
      <c r="A121" s="6" t="s">
        <v>11</v>
      </c>
      <c r="B121" s="3" t="s">
        <v>163</v>
      </c>
      <c r="C121" s="1"/>
      <c r="D121" s="1"/>
      <c r="E121" s="1" t="s">
        <v>93</v>
      </c>
      <c r="F121" s="1" t="s">
        <v>99</v>
      </c>
      <c r="G121" s="1" t="s">
        <v>8</v>
      </c>
      <c r="H121" s="1"/>
      <c r="I121" s="1"/>
      <c r="J121" s="1" t="s">
        <v>187</v>
      </c>
      <c r="K121" s="2"/>
      <c r="L121" s="2"/>
    </row>
    <row r="122" spans="1:12" x14ac:dyDescent="0.35">
      <c r="A122" s="6" t="s">
        <v>11</v>
      </c>
      <c r="B122" s="3" t="s">
        <v>164</v>
      </c>
      <c r="C122" s="1"/>
      <c r="D122" s="1"/>
      <c r="E122" s="1" t="s">
        <v>93</v>
      </c>
      <c r="F122" s="6" t="s">
        <v>65</v>
      </c>
      <c r="G122" s="6" t="s">
        <v>12</v>
      </c>
      <c r="H122" s="1"/>
      <c r="I122" s="1"/>
      <c r="J122" s="1" t="s">
        <v>187</v>
      </c>
      <c r="K122" s="2"/>
      <c r="L122" s="2"/>
    </row>
    <row r="123" spans="1:12" x14ac:dyDescent="0.35">
      <c r="A123" s="6" t="s">
        <v>11</v>
      </c>
      <c r="B123" s="3" t="s">
        <v>223</v>
      </c>
      <c r="C123" s="1"/>
      <c r="D123" s="1"/>
      <c r="E123" s="1" t="s">
        <v>93</v>
      </c>
      <c r="F123" s="6" t="s">
        <v>108</v>
      </c>
      <c r="G123" s="6" t="s">
        <v>12</v>
      </c>
      <c r="H123" s="1"/>
      <c r="I123" s="1"/>
      <c r="J123" s="1" t="s">
        <v>187</v>
      </c>
      <c r="K123" s="2"/>
      <c r="L123" s="2"/>
    </row>
    <row r="124" spans="1:12" x14ac:dyDescent="0.35">
      <c r="A124" s="6" t="s">
        <v>11</v>
      </c>
      <c r="B124" s="3" t="s">
        <v>229</v>
      </c>
      <c r="C124" s="1"/>
      <c r="D124" s="1"/>
      <c r="E124" s="1" t="s">
        <v>93</v>
      </c>
      <c r="F124" s="6" t="s">
        <v>227</v>
      </c>
      <c r="G124" s="1" t="s">
        <v>8</v>
      </c>
      <c r="H124" s="1"/>
      <c r="I124" s="1"/>
      <c r="J124" s="11" t="s">
        <v>214</v>
      </c>
      <c r="K124" s="2" t="s">
        <v>250</v>
      </c>
      <c r="L124" s="2" t="s">
        <v>253</v>
      </c>
    </row>
    <row r="125" spans="1:12" x14ac:dyDescent="0.35">
      <c r="A125" s="6" t="s">
        <v>11</v>
      </c>
      <c r="B125" s="3" t="s">
        <v>230</v>
      </c>
      <c r="C125" s="1"/>
      <c r="D125" s="1"/>
      <c r="E125" s="1" t="s">
        <v>93</v>
      </c>
      <c r="F125" s="6" t="s">
        <v>227</v>
      </c>
      <c r="G125" s="1" t="s">
        <v>8</v>
      </c>
      <c r="H125" s="1"/>
      <c r="I125" s="1"/>
      <c r="J125" s="11" t="s">
        <v>214</v>
      </c>
      <c r="K125" s="2" t="s">
        <v>250</v>
      </c>
      <c r="L125" s="2" t="s">
        <v>253</v>
      </c>
    </row>
    <row r="126" spans="1:12" x14ac:dyDescent="0.35">
      <c r="A126" s="6" t="s">
        <v>66</v>
      </c>
      <c r="B126" s="3" t="s">
        <v>165</v>
      </c>
      <c r="C126" s="1"/>
      <c r="D126" s="1"/>
      <c r="E126" s="1" t="s">
        <v>93</v>
      </c>
      <c r="F126" s="1" t="s">
        <v>145</v>
      </c>
      <c r="G126" s="1" t="s">
        <v>8</v>
      </c>
      <c r="H126" s="1"/>
      <c r="I126" s="1"/>
      <c r="J126" s="1" t="s">
        <v>187</v>
      </c>
      <c r="K126" s="2"/>
      <c r="L126" s="2"/>
    </row>
    <row r="127" spans="1:12" x14ac:dyDescent="0.35">
      <c r="A127" s="6" t="s">
        <v>66</v>
      </c>
      <c r="B127" s="3" t="s">
        <v>166</v>
      </c>
      <c r="C127" s="1"/>
      <c r="D127" s="2"/>
      <c r="E127" s="1" t="s">
        <v>93</v>
      </c>
      <c r="F127" s="1" t="s">
        <v>146</v>
      </c>
      <c r="G127" s="1" t="s">
        <v>8</v>
      </c>
      <c r="H127" s="1"/>
      <c r="I127" s="1"/>
      <c r="J127" s="1" t="s">
        <v>201</v>
      </c>
      <c r="K127" s="2">
        <v>2</v>
      </c>
      <c r="L127" s="2"/>
    </row>
    <row r="128" spans="1:12" x14ac:dyDescent="0.35">
      <c r="A128" s="6" t="s">
        <v>66</v>
      </c>
      <c r="B128" s="3" t="s">
        <v>167</v>
      </c>
      <c r="C128" s="1"/>
      <c r="D128" s="1"/>
      <c r="E128" s="1" t="s">
        <v>93</v>
      </c>
      <c r="F128" s="6" t="s">
        <v>147</v>
      </c>
      <c r="G128" s="1" t="s">
        <v>8</v>
      </c>
      <c r="H128" s="1"/>
      <c r="I128" s="1"/>
      <c r="J128" s="1"/>
      <c r="K128" s="2"/>
      <c r="L128" s="2"/>
    </row>
    <row r="129" spans="1:12" x14ac:dyDescent="0.35">
      <c r="A129" s="6" t="s">
        <v>66</v>
      </c>
      <c r="B129" s="3" t="s">
        <v>231</v>
      </c>
      <c r="C129" s="1"/>
      <c r="D129" s="1"/>
      <c r="E129" s="1" t="s">
        <v>93</v>
      </c>
      <c r="F129" s="6" t="s">
        <v>227</v>
      </c>
      <c r="G129" s="1" t="s">
        <v>8</v>
      </c>
      <c r="H129" s="1"/>
      <c r="I129" s="1"/>
      <c r="J129" s="11" t="s">
        <v>214</v>
      </c>
      <c r="K129" s="2" t="s">
        <v>251</v>
      </c>
      <c r="L129" s="2" t="s">
        <v>253</v>
      </c>
    </row>
    <row r="130" spans="1:12" x14ac:dyDescent="0.35">
      <c r="A130" s="6" t="s">
        <v>9</v>
      </c>
      <c r="B130" s="3" t="s">
        <v>168</v>
      </c>
      <c r="C130" s="1"/>
      <c r="D130" s="1"/>
      <c r="E130" s="1" t="s">
        <v>93</v>
      </c>
      <c r="F130" s="1" t="s">
        <v>146</v>
      </c>
      <c r="G130" s="1" t="s">
        <v>8</v>
      </c>
      <c r="H130" s="1"/>
      <c r="I130" s="1"/>
      <c r="J130" s="1" t="s">
        <v>206</v>
      </c>
      <c r="K130" s="2">
        <v>1</v>
      </c>
      <c r="L130" s="2"/>
    </row>
    <row r="131" spans="1:12" x14ac:dyDescent="0.35">
      <c r="A131" s="6" t="s">
        <v>9</v>
      </c>
      <c r="B131" s="3" t="s">
        <v>224</v>
      </c>
      <c r="C131" s="1"/>
      <c r="D131" s="1"/>
      <c r="E131" s="1" t="s">
        <v>93</v>
      </c>
      <c r="F131" s="1" t="s">
        <v>108</v>
      </c>
      <c r="G131" s="6" t="s">
        <v>12</v>
      </c>
      <c r="H131" s="1"/>
      <c r="I131" s="1"/>
      <c r="J131" s="1" t="s">
        <v>187</v>
      </c>
      <c r="K131" s="2"/>
      <c r="L131" s="2"/>
    </row>
    <row r="132" spans="1:12" x14ac:dyDescent="0.35">
      <c r="A132" s="6" t="s">
        <v>9</v>
      </c>
      <c r="B132" s="3" t="s">
        <v>233</v>
      </c>
      <c r="C132" s="1"/>
      <c r="D132" s="1"/>
      <c r="E132" s="1" t="s">
        <v>93</v>
      </c>
      <c r="F132" s="1" t="s">
        <v>227</v>
      </c>
      <c r="G132" s="1" t="s">
        <v>8</v>
      </c>
      <c r="H132" s="1"/>
      <c r="I132" s="1"/>
      <c r="J132" s="11" t="s">
        <v>214</v>
      </c>
      <c r="K132" s="2" t="s">
        <v>247</v>
      </c>
      <c r="L132" s="2" t="s">
        <v>252</v>
      </c>
    </row>
    <row r="133" spans="1:12" x14ac:dyDescent="0.35">
      <c r="A133" s="6" t="s">
        <v>9</v>
      </c>
      <c r="B133" s="3" t="s">
        <v>234</v>
      </c>
      <c r="C133" s="1"/>
      <c r="D133" s="1"/>
      <c r="E133" s="1" t="s">
        <v>93</v>
      </c>
      <c r="F133" s="1" t="s">
        <v>235</v>
      </c>
      <c r="G133" s="1" t="s">
        <v>8</v>
      </c>
      <c r="H133" s="1"/>
      <c r="I133" s="1"/>
      <c r="J133" s="11" t="s">
        <v>260</v>
      </c>
      <c r="K133" s="2" t="s">
        <v>261</v>
      </c>
      <c r="L133" s="2"/>
    </row>
    <row r="134" spans="1:12" x14ac:dyDescent="0.35">
      <c r="A134" s="1" t="s">
        <v>76</v>
      </c>
      <c r="B134" s="3" t="s">
        <v>169</v>
      </c>
      <c r="C134" s="1"/>
      <c r="D134" s="1"/>
      <c r="E134" s="1" t="s">
        <v>93</v>
      </c>
      <c r="F134" s="1" t="s">
        <v>147</v>
      </c>
      <c r="G134" s="1" t="s">
        <v>8</v>
      </c>
      <c r="H134" s="1"/>
      <c r="I134" s="1"/>
      <c r="J134" s="1"/>
      <c r="K134" s="2"/>
      <c r="L134" s="2"/>
    </row>
    <row r="135" spans="1:12" x14ac:dyDescent="0.35">
      <c r="A135" s="1" t="s">
        <v>7</v>
      </c>
      <c r="B135" s="3" t="s">
        <v>170</v>
      </c>
      <c r="C135" s="1"/>
      <c r="D135" s="1"/>
      <c r="E135" s="1" t="s">
        <v>93</v>
      </c>
      <c r="F135" s="1" t="s">
        <v>146</v>
      </c>
      <c r="G135" s="1" t="s">
        <v>8</v>
      </c>
      <c r="H135" s="1"/>
      <c r="I135" s="1"/>
      <c r="J135" s="1" t="s">
        <v>206</v>
      </c>
      <c r="K135" s="2">
        <v>2</v>
      </c>
      <c r="L135" s="2"/>
    </row>
    <row r="136" spans="1:12" x14ac:dyDescent="0.35">
      <c r="A136" s="1" t="s">
        <v>7</v>
      </c>
      <c r="B136" s="3" t="s">
        <v>171</v>
      </c>
      <c r="C136" s="1"/>
      <c r="D136" s="1"/>
      <c r="E136" s="1" t="s">
        <v>93</v>
      </c>
      <c r="F136" s="1" t="s">
        <v>227</v>
      </c>
      <c r="G136" s="1" t="s">
        <v>8</v>
      </c>
      <c r="H136" s="1"/>
      <c r="I136" s="1"/>
      <c r="J136" s="11" t="s">
        <v>214</v>
      </c>
      <c r="K136" s="2" t="s">
        <v>247</v>
      </c>
      <c r="L136" s="2" t="s">
        <v>252</v>
      </c>
    </row>
    <row r="137" spans="1:12" x14ac:dyDescent="0.35">
      <c r="A137" s="1" t="s">
        <v>7</v>
      </c>
      <c r="B137" s="3" t="s">
        <v>225</v>
      </c>
      <c r="C137" s="1"/>
      <c r="D137" s="1"/>
      <c r="E137" s="1" t="s">
        <v>93</v>
      </c>
      <c r="F137" s="1" t="s">
        <v>108</v>
      </c>
      <c r="G137" s="6" t="s">
        <v>12</v>
      </c>
      <c r="H137" s="1"/>
      <c r="I137" s="1"/>
      <c r="J137" s="1" t="s">
        <v>187</v>
      </c>
      <c r="K137" s="2"/>
      <c r="L137" s="2"/>
    </row>
    <row r="138" spans="1:12" x14ac:dyDescent="0.35">
      <c r="A138" s="1" t="s">
        <v>7</v>
      </c>
      <c r="B138" s="3" t="s">
        <v>236</v>
      </c>
      <c r="C138" s="1"/>
      <c r="D138" s="1"/>
      <c r="E138" s="1" t="s">
        <v>93</v>
      </c>
      <c r="F138" s="1" t="s">
        <v>235</v>
      </c>
      <c r="G138" s="1" t="s">
        <v>8</v>
      </c>
      <c r="H138" s="1"/>
      <c r="I138" s="1"/>
      <c r="J138" s="11" t="s">
        <v>260</v>
      </c>
      <c r="K138" s="2" t="s">
        <v>262</v>
      </c>
      <c r="L138" s="2"/>
    </row>
    <row r="139" spans="1:12" x14ac:dyDescent="0.35">
      <c r="A139" s="1" t="s">
        <v>81</v>
      </c>
      <c r="B139" s="3" t="s">
        <v>92</v>
      </c>
      <c r="C139" s="1"/>
      <c r="D139" s="1"/>
      <c r="E139" s="1" t="s">
        <v>93</v>
      </c>
      <c r="F139" s="1" t="s">
        <v>148</v>
      </c>
      <c r="G139" s="1" t="s">
        <v>8</v>
      </c>
      <c r="H139" s="1"/>
      <c r="I139" s="1"/>
      <c r="J139" s="1" t="s">
        <v>187</v>
      </c>
      <c r="K139" s="2"/>
      <c r="L139" s="2"/>
    </row>
    <row r="140" spans="1:12" x14ac:dyDescent="0.35">
      <c r="A140" s="1" t="s">
        <v>81</v>
      </c>
      <c r="B140" s="3" t="s">
        <v>172</v>
      </c>
      <c r="C140" s="1"/>
      <c r="D140" s="1"/>
      <c r="E140" s="1" t="s">
        <v>93</v>
      </c>
      <c r="F140" s="1" t="s">
        <v>146</v>
      </c>
      <c r="G140" s="1" t="s">
        <v>8</v>
      </c>
      <c r="H140" s="1"/>
      <c r="I140" s="1"/>
      <c r="J140" s="1" t="s">
        <v>200</v>
      </c>
      <c r="K140" s="2">
        <v>1</v>
      </c>
      <c r="L140" s="2"/>
    </row>
    <row r="141" spans="1:12" x14ac:dyDescent="0.35">
      <c r="A141" s="1" t="s">
        <v>81</v>
      </c>
      <c r="B141" s="3" t="s">
        <v>173</v>
      </c>
      <c r="C141" s="1"/>
      <c r="D141" s="2"/>
      <c r="E141" s="1" t="s">
        <v>93</v>
      </c>
      <c r="F141" s="1" t="s">
        <v>146</v>
      </c>
      <c r="G141" s="1" t="s">
        <v>8</v>
      </c>
      <c r="H141" s="1"/>
      <c r="I141" s="1"/>
      <c r="J141" s="1" t="s">
        <v>201</v>
      </c>
      <c r="K141" s="2">
        <v>3</v>
      </c>
      <c r="L141" s="2"/>
    </row>
    <row r="142" spans="1:12" x14ac:dyDescent="0.35">
      <c r="A142" s="1" t="s">
        <v>81</v>
      </c>
      <c r="B142" s="3" t="s">
        <v>174</v>
      </c>
      <c r="C142" s="1"/>
      <c r="D142" s="2"/>
      <c r="E142" s="1" t="s">
        <v>93</v>
      </c>
      <c r="F142" s="1" t="s">
        <v>146</v>
      </c>
      <c r="G142" s="1" t="s">
        <v>8</v>
      </c>
      <c r="H142" s="1"/>
      <c r="I142" s="1"/>
      <c r="J142" s="1" t="s">
        <v>201</v>
      </c>
      <c r="K142" s="2">
        <v>4</v>
      </c>
      <c r="L142" s="2"/>
    </row>
    <row r="143" spans="1:12" x14ac:dyDescent="0.35">
      <c r="A143" s="1" t="s">
        <v>81</v>
      </c>
      <c r="B143" s="3" t="s">
        <v>175</v>
      </c>
      <c r="C143" s="1"/>
      <c r="D143" s="1"/>
      <c r="E143" s="1" t="s">
        <v>93</v>
      </c>
      <c r="F143" s="1" t="s">
        <v>146</v>
      </c>
      <c r="G143" s="1" t="s">
        <v>8</v>
      </c>
      <c r="H143" s="1"/>
      <c r="I143" s="1"/>
      <c r="J143" s="1" t="s">
        <v>200</v>
      </c>
      <c r="K143" s="2">
        <v>2</v>
      </c>
      <c r="L143" s="2"/>
    </row>
    <row r="144" spans="1:12" x14ac:dyDescent="0.35">
      <c r="A144" s="1" t="s">
        <v>81</v>
      </c>
      <c r="B144" s="3" t="s">
        <v>176</v>
      </c>
      <c r="C144" s="1"/>
      <c r="D144" s="1"/>
      <c r="E144" s="1" t="s">
        <v>93</v>
      </c>
      <c r="F144" s="1" t="s">
        <v>146</v>
      </c>
      <c r="G144" s="1" t="s">
        <v>8</v>
      </c>
      <c r="H144" s="1"/>
      <c r="I144" s="1"/>
      <c r="J144" s="1" t="s">
        <v>200</v>
      </c>
      <c r="K144" s="2">
        <v>3</v>
      </c>
      <c r="L144" s="2"/>
    </row>
    <row r="145" spans="1:12" x14ac:dyDescent="0.35">
      <c r="A145" s="1" t="s">
        <v>81</v>
      </c>
      <c r="B145" s="3" t="s">
        <v>177</v>
      </c>
      <c r="C145" s="1"/>
      <c r="D145" s="1"/>
      <c r="E145" s="1" t="s">
        <v>93</v>
      </c>
      <c r="F145" s="6" t="s">
        <v>146</v>
      </c>
      <c r="G145" s="1" t="s">
        <v>8</v>
      </c>
      <c r="H145" s="1"/>
      <c r="I145" s="1"/>
      <c r="J145" s="1" t="s">
        <v>200</v>
      </c>
      <c r="K145" s="2">
        <v>4</v>
      </c>
      <c r="L145" s="2"/>
    </row>
    <row r="146" spans="1:12" x14ac:dyDescent="0.35">
      <c r="A146" s="1" t="s">
        <v>81</v>
      </c>
      <c r="B146" s="3" t="s">
        <v>178</v>
      </c>
      <c r="C146" s="1"/>
      <c r="D146" s="1"/>
      <c r="E146" s="1" t="s">
        <v>93</v>
      </c>
      <c r="F146" s="6" t="s">
        <v>99</v>
      </c>
      <c r="G146" s="1" t="s">
        <v>8</v>
      </c>
      <c r="H146" s="1"/>
      <c r="I146" s="1"/>
      <c r="J146" s="1" t="s">
        <v>187</v>
      </c>
      <c r="K146" s="2"/>
      <c r="L146" s="2"/>
    </row>
    <row r="147" spans="1:12" x14ac:dyDescent="0.35">
      <c r="A147" s="1" t="s">
        <v>81</v>
      </c>
      <c r="B147" s="3" t="s">
        <v>179</v>
      </c>
      <c r="C147" s="1"/>
      <c r="D147" s="1"/>
      <c r="E147" s="1" t="s">
        <v>93</v>
      </c>
      <c r="F147" s="6" t="s">
        <v>99</v>
      </c>
      <c r="G147" s="1" t="s">
        <v>8</v>
      </c>
      <c r="H147" s="1"/>
      <c r="I147" s="1"/>
      <c r="J147" s="1" t="s">
        <v>187</v>
      </c>
      <c r="K147" s="2"/>
      <c r="L147" s="2"/>
    </row>
    <row r="148" spans="1:12" x14ac:dyDescent="0.35">
      <c r="A148" s="1" t="s">
        <v>81</v>
      </c>
      <c r="B148" s="3" t="s">
        <v>180</v>
      </c>
      <c r="C148" s="1"/>
      <c r="D148" s="1"/>
      <c r="E148" s="1" t="s">
        <v>93</v>
      </c>
      <c r="F148" s="1" t="s">
        <v>148</v>
      </c>
      <c r="G148" s="1" t="s">
        <v>8</v>
      </c>
      <c r="H148" s="1"/>
      <c r="I148" s="1"/>
      <c r="J148" s="1" t="s">
        <v>187</v>
      </c>
      <c r="K148" s="2"/>
      <c r="L148" s="2"/>
    </row>
    <row r="149" spans="1:12" x14ac:dyDescent="0.35">
      <c r="A149" s="1" t="s">
        <v>81</v>
      </c>
      <c r="B149" s="3" t="s">
        <v>181</v>
      </c>
      <c r="C149" s="1"/>
      <c r="D149" s="1"/>
      <c r="E149" s="1" t="s">
        <v>93</v>
      </c>
      <c r="F149" s="6" t="s">
        <v>146</v>
      </c>
      <c r="G149" s="1" t="s">
        <v>8</v>
      </c>
      <c r="H149" s="1"/>
      <c r="I149" s="1"/>
      <c r="J149" s="1" t="s">
        <v>200</v>
      </c>
      <c r="K149" s="2">
        <v>5</v>
      </c>
      <c r="L149" s="2"/>
    </row>
    <row r="150" spans="1:12" x14ac:dyDescent="0.35">
      <c r="A150" s="1" t="s">
        <v>81</v>
      </c>
      <c r="B150" s="3" t="s">
        <v>182</v>
      </c>
      <c r="C150" s="1"/>
      <c r="D150" s="1"/>
      <c r="E150" s="1" t="s">
        <v>93</v>
      </c>
      <c r="F150" s="6" t="s">
        <v>99</v>
      </c>
      <c r="G150" s="1" t="s">
        <v>8</v>
      </c>
      <c r="H150" s="1"/>
      <c r="I150" s="1"/>
      <c r="J150" s="1" t="s">
        <v>187</v>
      </c>
      <c r="K150" s="2"/>
      <c r="L150" s="2"/>
    </row>
    <row r="151" spans="1:12" x14ac:dyDescent="0.35">
      <c r="A151" s="6" t="s">
        <v>9</v>
      </c>
      <c r="B151" s="7" t="s">
        <v>265</v>
      </c>
      <c r="C151" s="1">
        <v>21</v>
      </c>
      <c r="D151" s="2">
        <v>3</v>
      </c>
      <c r="E151" s="6" t="s">
        <v>91</v>
      </c>
      <c r="F151" s="6" t="s">
        <v>271</v>
      </c>
      <c r="G151" s="1" t="s">
        <v>8</v>
      </c>
      <c r="H151" s="1">
        <v>2</v>
      </c>
      <c r="I151" s="1"/>
      <c r="J151" s="11" t="s">
        <v>263</v>
      </c>
      <c r="K151" s="2"/>
      <c r="L151" s="2" t="s">
        <v>240</v>
      </c>
    </row>
    <row r="152" spans="1:12" x14ac:dyDescent="0.35">
      <c r="A152" s="6" t="s">
        <v>9</v>
      </c>
      <c r="B152" s="7" t="s">
        <v>266</v>
      </c>
      <c r="C152" s="1">
        <v>21</v>
      </c>
      <c r="D152" s="2">
        <v>3</v>
      </c>
      <c r="E152" s="6" t="s">
        <v>91</v>
      </c>
      <c r="F152" s="6" t="s">
        <v>271</v>
      </c>
      <c r="G152" s="1" t="s">
        <v>8</v>
      </c>
      <c r="H152" s="1">
        <v>2</v>
      </c>
      <c r="I152" s="1"/>
      <c r="J152" s="11" t="s">
        <v>263</v>
      </c>
      <c r="K152" s="2"/>
      <c r="L152" s="2" t="s">
        <v>241</v>
      </c>
    </row>
    <row r="153" spans="1:12" x14ac:dyDescent="0.35">
      <c r="A153" s="6" t="s">
        <v>9</v>
      </c>
      <c r="B153" s="7" t="s">
        <v>267</v>
      </c>
      <c r="C153" s="1">
        <v>21</v>
      </c>
      <c r="D153" s="2">
        <v>3</v>
      </c>
      <c r="E153" s="6" t="s">
        <v>91</v>
      </c>
      <c r="F153" s="6" t="s">
        <v>271</v>
      </c>
      <c r="G153" s="1" t="s">
        <v>8</v>
      </c>
      <c r="H153" s="1">
        <v>2</v>
      </c>
      <c r="I153" s="1"/>
      <c r="J153" s="11" t="s">
        <v>263</v>
      </c>
      <c r="K153" s="2"/>
      <c r="L153" s="2" t="s">
        <v>242</v>
      </c>
    </row>
    <row r="154" spans="1:12" x14ac:dyDescent="0.35">
      <c r="A154" s="6" t="s">
        <v>9</v>
      </c>
      <c r="B154" s="7" t="s">
        <v>268</v>
      </c>
      <c r="C154" s="1">
        <v>21</v>
      </c>
      <c r="D154" s="2">
        <v>3</v>
      </c>
      <c r="E154" s="6" t="s">
        <v>91</v>
      </c>
      <c r="F154" s="6" t="s">
        <v>271</v>
      </c>
      <c r="G154" s="1" t="s">
        <v>8</v>
      </c>
      <c r="H154" s="1">
        <v>2</v>
      </c>
      <c r="I154" s="1"/>
      <c r="J154" s="11" t="s">
        <v>263</v>
      </c>
      <c r="K154" s="2"/>
      <c r="L154" s="2" t="s">
        <v>243</v>
      </c>
    </row>
    <row r="155" spans="1:12" x14ac:dyDescent="0.35">
      <c r="A155" s="6" t="s">
        <v>9</v>
      </c>
      <c r="B155" s="7" t="s">
        <v>269</v>
      </c>
      <c r="C155" s="1">
        <v>21</v>
      </c>
      <c r="D155" s="2">
        <v>3</v>
      </c>
      <c r="E155" s="6" t="s">
        <v>91</v>
      </c>
      <c r="F155" s="6" t="s">
        <v>271</v>
      </c>
      <c r="G155" s="1" t="s">
        <v>8</v>
      </c>
      <c r="H155" s="1">
        <v>2</v>
      </c>
      <c r="I155" s="1"/>
      <c r="J155" s="11" t="s">
        <v>263</v>
      </c>
      <c r="K155" s="2"/>
      <c r="L155" s="2" t="s">
        <v>244</v>
      </c>
    </row>
    <row r="156" spans="1:12" x14ac:dyDescent="0.35">
      <c r="A156" s="6" t="s">
        <v>9</v>
      </c>
      <c r="B156" s="7" t="s">
        <v>270</v>
      </c>
      <c r="C156" s="1">
        <v>21</v>
      </c>
      <c r="D156" s="2">
        <v>3</v>
      </c>
      <c r="E156" s="6" t="s">
        <v>91</v>
      </c>
      <c r="F156" s="6" t="s">
        <v>271</v>
      </c>
      <c r="G156" s="1" t="s">
        <v>8</v>
      </c>
      <c r="H156" s="1">
        <v>2</v>
      </c>
      <c r="I156" s="1"/>
      <c r="J156" s="11" t="s">
        <v>263</v>
      </c>
      <c r="K156" s="2"/>
      <c r="L156" s="2" t="s">
        <v>245</v>
      </c>
    </row>
  </sheetData>
  <autoFilter ref="A13:L156" xr:uid="{2027EEA2-6B7E-4EFC-A7D4-89CD64A003D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Слаботочный щит</vt:lpstr>
    </vt:vector>
  </TitlesOfParts>
  <Company>Contoso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Nyrkov Evgeny</dc:creator>
  <cp:lastModifiedBy>Nyrkov Evgeny</cp:lastModifiedBy>
  <cp:lastPrinted>2025-04-21T14:25:55Z</cp:lastPrinted>
  <dcterms:created xsi:type="dcterms:W3CDTF">2025-04-08T08:29:24Z</dcterms:created>
  <dcterms:modified xsi:type="dcterms:W3CDTF">2025-05-11T15:09:42Z</dcterms:modified>
</cp:coreProperties>
</file>