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тарировка" sheetId="3" r:id="rId1"/>
    <sheet name="Лист1" sheetId="9" r:id="rId2"/>
    <sheet name="Лист2" sheetId="10" r:id="rId3"/>
  </sheets>
  <calcPr calcId="125725"/>
</workbook>
</file>

<file path=xl/calcChain.xml><?xml version="1.0" encoding="utf-8"?>
<calcChain xmlns="http://schemas.openxmlformats.org/spreadsheetml/2006/main">
  <c r="E3" i="3"/>
  <c r="B23"/>
  <c r="B22"/>
  <c r="G22" s="1"/>
  <c r="I22" s="1"/>
  <c r="B20"/>
  <c r="B19"/>
  <c r="B17"/>
  <c r="B16"/>
  <c r="B14"/>
  <c r="G14" s="1"/>
  <c r="I14" s="1"/>
  <c r="B13"/>
  <c r="F11"/>
  <c r="F10"/>
  <c r="B11"/>
  <c r="B10"/>
  <c r="F9"/>
  <c r="F8"/>
  <c r="F7"/>
  <c r="B8"/>
  <c r="B7"/>
  <c r="F6"/>
  <c r="F5"/>
  <c r="F4"/>
  <c r="F3"/>
  <c r="E9"/>
  <c r="E12"/>
  <c r="E15"/>
  <c r="E18"/>
  <c r="E21"/>
  <c r="E24"/>
  <c r="E27"/>
  <c r="E30"/>
  <c r="E6"/>
  <c r="G23"/>
  <c r="K23" s="1"/>
  <c r="G24"/>
  <c r="K24" s="1"/>
  <c r="G25"/>
  <c r="K25" s="1"/>
  <c r="G26"/>
  <c r="K26" s="1"/>
  <c r="G27"/>
  <c r="K27" s="1"/>
  <c r="G28"/>
  <c r="K28" s="1"/>
  <c r="G29"/>
  <c r="K29" s="1"/>
  <c r="G30"/>
  <c r="K30" s="1"/>
  <c r="G31"/>
  <c r="K31" s="1"/>
  <c r="G32"/>
  <c r="K32" s="1"/>
  <c r="G4"/>
  <c r="I4" s="1"/>
  <c r="G5"/>
  <c r="I5" s="1"/>
  <c r="G6"/>
  <c r="I6" s="1"/>
  <c r="G7"/>
  <c r="I7" s="1"/>
  <c r="G8"/>
  <c r="I8" s="1"/>
  <c r="G9"/>
  <c r="I9" s="1"/>
  <c r="G10"/>
  <c r="I10" s="1"/>
  <c r="G11"/>
  <c r="I11" s="1"/>
  <c r="G12"/>
  <c r="I12" s="1"/>
  <c r="G13"/>
  <c r="I13" s="1"/>
  <c r="G15"/>
  <c r="I15" s="1"/>
  <c r="G16"/>
  <c r="I16" s="1"/>
  <c r="G17"/>
  <c r="I17" s="1"/>
  <c r="G18"/>
  <c r="I18" s="1"/>
  <c r="G19"/>
  <c r="I19" s="1"/>
  <c r="G20"/>
  <c r="I20" s="1"/>
  <c r="G21"/>
  <c r="K21" s="1"/>
  <c r="G3"/>
  <c r="I3" s="1"/>
  <c r="J3" s="1"/>
  <c r="K9"/>
  <c r="K10"/>
  <c r="K13"/>
  <c r="K20"/>
  <c r="J15" l="1"/>
  <c r="J9"/>
  <c r="L11" s="1"/>
  <c r="K17"/>
  <c r="K7"/>
  <c r="J12"/>
  <c r="J6"/>
  <c r="K19"/>
  <c r="J18"/>
  <c r="K18"/>
  <c r="H3"/>
  <c r="H27"/>
  <c r="H21"/>
  <c r="H30"/>
  <c r="H24"/>
  <c r="H18"/>
  <c r="K16"/>
  <c r="K15"/>
  <c r="H15"/>
  <c r="K14"/>
  <c r="K12"/>
  <c r="H12"/>
  <c r="K11"/>
  <c r="H9"/>
  <c r="K8"/>
  <c r="K6"/>
  <c r="H6"/>
  <c r="K5"/>
  <c r="K4"/>
  <c r="I21"/>
  <c r="K22"/>
  <c r="I31"/>
  <c r="I29"/>
  <c r="I27"/>
  <c r="I25"/>
  <c r="I23"/>
  <c r="I32"/>
  <c r="I30"/>
  <c r="I28"/>
  <c r="I26"/>
  <c r="I24"/>
  <c r="J24" s="1"/>
  <c r="K3"/>
  <c r="L20" l="1"/>
  <c r="L14"/>
  <c r="L8"/>
  <c r="L17"/>
  <c r="J30"/>
  <c r="J27"/>
  <c r="J21"/>
  <c r="L23" l="1"/>
</calcChain>
</file>

<file path=xl/sharedStrings.xml><?xml version="1.0" encoding="utf-8"?>
<sst xmlns="http://schemas.openxmlformats.org/spreadsheetml/2006/main" count="10" uniqueCount="10">
  <si>
    <t>текущее показание</t>
  </si>
  <si>
    <t>кол-во имп.</t>
  </si>
  <si>
    <t>прошлое. показание</t>
  </si>
  <si>
    <t>потрачено литр</t>
  </si>
  <si>
    <t>№ изм.</t>
  </si>
  <si>
    <t>время сек.</t>
  </si>
  <si>
    <t>имп\Л</t>
  </si>
  <si>
    <t>расход Л\мин</t>
  </si>
  <si>
    <t>среднее кол-во имп.</t>
  </si>
  <si>
    <t>средний расход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</si>
</sst>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5" borderId="2" xfId="0" applyFill="1" applyBorder="1"/>
    <xf numFmtId="0" fontId="0" fillId="5" borderId="2" xfId="0" applyFill="1" applyBorder="1" applyProtection="1">
      <protection locked="0"/>
    </xf>
    <xf numFmtId="0" fontId="0" fillId="5" borderId="1" xfId="0" applyFill="1" applyBorder="1"/>
    <xf numFmtId="0" fontId="0" fillId="5" borderId="1" xfId="0" applyFill="1" applyBorder="1" applyProtection="1">
      <protection locked="0"/>
    </xf>
    <xf numFmtId="0" fontId="0" fillId="6" borderId="1" xfId="0" applyFill="1" applyBorder="1"/>
    <xf numFmtId="0" fontId="0" fillId="6" borderId="1" xfId="0" applyFill="1" applyBorder="1" applyProtection="1">
      <protection locked="0"/>
    </xf>
    <xf numFmtId="0" fontId="0" fillId="6" borderId="2" xfId="0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7" borderId="1" xfId="0" applyFill="1" applyBorder="1"/>
    <xf numFmtId="0" fontId="0" fillId="7" borderId="1" xfId="0" applyFill="1" applyBorder="1" applyProtection="1">
      <protection locked="0"/>
    </xf>
    <xf numFmtId="0" fontId="0" fillId="7" borderId="2" xfId="0" applyFill="1" applyBorder="1" applyProtection="1">
      <protection locked="0"/>
    </xf>
    <xf numFmtId="0" fontId="0" fillId="8" borderId="1" xfId="0" applyFill="1" applyBorder="1"/>
    <xf numFmtId="0" fontId="0" fillId="8" borderId="1" xfId="0" applyFill="1" applyBorder="1" applyProtection="1">
      <protection locked="0"/>
    </xf>
    <xf numFmtId="0" fontId="0" fillId="8" borderId="2" xfId="0" applyFill="1" applyBorder="1" applyProtection="1">
      <protection locked="0"/>
    </xf>
    <xf numFmtId="0" fontId="0" fillId="3" borderId="2" xfId="0" applyFill="1" applyBorder="1" applyProtection="1">
      <protection locked="0"/>
    </xf>
    <xf numFmtId="1" fontId="0" fillId="0" borderId="2" xfId="0" applyNumberFormat="1" applyBorder="1"/>
    <xf numFmtId="164" fontId="0" fillId="0" borderId="2" xfId="0" applyNumberFormat="1" applyBorder="1"/>
    <xf numFmtId="0" fontId="0" fillId="9" borderId="1" xfId="0" applyFill="1" applyBorder="1"/>
    <xf numFmtId="0" fontId="0" fillId="9" borderId="1" xfId="0" applyFill="1" applyBorder="1" applyProtection="1">
      <protection locked="0"/>
    </xf>
    <xf numFmtId="0" fontId="0" fillId="9" borderId="2" xfId="0" applyFill="1" applyBorder="1" applyProtection="1">
      <protection locked="0"/>
    </xf>
    <xf numFmtId="0" fontId="0" fillId="10" borderId="1" xfId="0" applyFill="1" applyBorder="1"/>
    <xf numFmtId="0" fontId="0" fillId="10" borderId="1" xfId="0" applyFill="1" applyBorder="1" applyProtection="1">
      <protection locked="0"/>
    </xf>
    <xf numFmtId="0" fontId="0" fillId="10" borderId="2" xfId="0" applyFill="1" applyBorder="1" applyProtection="1">
      <protection locked="0"/>
    </xf>
    <xf numFmtId="0" fontId="0" fillId="11" borderId="1" xfId="0" applyFill="1" applyBorder="1"/>
    <xf numFmtId="0" fontId="0" fillId="11" borderId="1" xfId="0" applyFill="1" applyBorder="1" applyProtection="1">
      <protection locked="0"/>
    </xf>
    <xf numFmtId="0" fontId="0" fillId="11" borderId="2" xfId="0" applyFill="1" applyBorder="1" applyProtection="1">
      <protection locked="0"/>
    </xf>
    <xf numFmtId="0" fontId="0" fillId="12" borderId="1" xfId="0" applyFill="1" applyBorder="1"/>
    <xf numFmtId="0" fontId="0" fillId="12" borderId="1" xfId="0" applyFill="1" applyBorder="1" applyProtection="1">
      <protection locked="0"/>
    </xf>
    <xf numFmtId="0" fontId="0" fillId="12" borderId="2" xfId="0" applyFill="1" applyBorder="1" applyProtection="1">
      <protection locked="0"/>
    </xf>
    <xf numFmtId="0" fontId="0" fillId="13" borderId="1" xfId="0" applyFill="1" applyBorder="1"/>
    <xf numFmtId="0" fontId="0" fillId="13" borderId="1" xfId="0" applyFill="1" applyBorder="1" applyProtection="1">
      <protection locked="0"/>
    </xf>
    <xf numFmtId="0" fontId="0" fillId="13" borderId="2" xfId="0" applyFill="1" applyBorder="1" applyProtection="1">
      <protection locked="0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164" fontId="0" fillId="0" borderId="0" xfId="0" applyNumberFormat="1"/>
    <xf numFmtId="164" fontId="0" fillId="2" borderId="6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>
      <selection activeCell="N21" sqref="N21"/>
    </sheetView>
  </sheetViews>
  <sheetFormatPr defaultRowHeight="15"/>
  <cols>
    <col min="2" max="2" width="13.42578125" customWidth="1"/>
    <col min="3" max="3" width="13" customWidth="1"/>
    <col min="4" max="4" width="12" customWidth="1"/>
    <col min="5" max="5" width="14.5703125" customWidth="1"/>
    <col min="6" max="6" width="10.140625" style="1" customWidth="1"/>
    <col min="7" max="7" width="12.140625" style="1" customWidth="1"/>
    <col min="8" max="8" width="17.85546875" customWidth="1"/>
    <col min="9" max="9" width="15.5703125" customWidth="1"/>
    <col min="10" max="10" width="13.42578125" customWidth="1"/>
    <col min="11" max="11" width="18.7109375" customWidth="1"/>
    <col min="12" max="12" width="18.42578125" customWidth="1"/>
  </cols>
  <sheetData>
    <row r="1" spans="1:12" ht="18.95" customHeight="1" thickBot="1"/>
    <row r="2" spans="1:12" ht="38.25" customHeight="1" thickBot="1">
      <c r="A2" s="2" t="s">
        <v>4</v>
      </c>
      <c r="B2" s="3" t="s">
        <v>2</v>
      </c>
      <c r="C2" s="3" t="s">
        <v>0</v>
      </c>
      <c r="D2" s="38" t="s">
        <v>1</v>
      </c>
      <c r="E2" s="39" t="s">
        <v>8</v>
      </c>
      <c r="F2" s="40" t="s">
        <v>5</v>
      </c>
      <c r="G2" s="3" t="s">
        <v>3</v>
      </c>
      <c r="H2" s="3"/>
      <c r="I2" s="3" t="s">
        <v>7</v>
      </c>
      <c r="J2" s="3" t="s">
        <v>9</v>
      </c>
      <c r="K2" s="3" t="s">
        <v>6</v>
      </c>
    </row>
    <row r="3" spans="1:12" ht="18.95" customHeight="1">
      <c r="A3" s="4">
        <v>1</v>
      </c>
      <c r="B3" s="5">
        <v>3.4000000000000002E-2</v>
      </c>
      <c r="C3" s="5">
        <v>3.7999999999999999E-2</v>
      </c>
      <c r="D3" s="5">
        <v>1014</v>
      </c>
      <c r="E3" s="50">
        <f>(D3+D4+D5)/3</f>
        <v>1015.3333333333334</v>
      </c>
      <c r="F3" s="41">
        <f>60+32</f>
        <v>92</v>
      </c>
      <c r="G3" s="42">
        <f>(C3-B3)*1000</f>
        <v>3.9999999999999964</v>
      </c>
      <c r="H3" s="50">
        <f>(G3+G4+G5)/3</f>
        <v>3.9999999999999987</v>
      </c>
      <c r="I3" s="22">
        <f>(G3/F3)*60</f>
        <v>2.6086956521739109</v>
      </c>
      <c r="J3" s="44">
        <f>(I3+I4+I5)/3</f>
        <v>2.5450422956979497</v>
      </c>
      <c r="K3" s="21">
        <f>D3/G3</f>
        <v>253.50000000000023</v>
      </c>
    </row>
    <row r="4" spans="1:12" ht="18.95" customHeight="1">
      <c r="A4" s="6">
        <v>2</v>
      </c>
      <c r="B4" s="7">
        <v>3.7999999999999999E-2</v>
      </c>
      <c r="C4" s="7">
        <v>4.2049999999999997E-2</v>
      </c>
      <c r="D4" s="5">
        <v>1022</v>
      </c>
      <c r="E4" s="51"/>
      <c r="F4" s="41">
        <f>60+37</f>
        <v>97</v>
      </c>
      <c r="G4" s="42">
        <f t="shared" ref="G4:G32" si="0">(C4-B4)*1000</f>
        <v>4.049999999999998</v>
      </c>
      <c r="H4" s="51"/>
      <c r="I4" s="22">
        <f t="shared" ref="I4:I32" si="1">(G4/F4)*60</f>
        <v>2.5051546391752564</v>
      </c>
      <c r="J4" s="45"/>
      <c r="K4" s="21">
        <f t="shared" ref="K4:K32" si="2">D4/G4</f>
        <v>252.34567901234581</v>
      </c>
    </row>
    <row r="5" spans="1:12" ht="18.95" customHeight="1" thickBot="1">
      <c r="A5" s="6">
        <v>3</v>
      </c>
      <c r="B5" s="7">
        <v>4.2049999999999997E-2</v>
      </c>
      <c r="C5" s="7">
        <v>4.5999999999999999E-2</v>
      </c>
      <c r="D5" s="20">
        <v>1010</v>
      </c>
      <c r="E5" s="52"/>
      <c r="F5" s="41">
        <f>60+34</f>
        <v>94</v>
      </c>
      <c r="G5" s="42">
        <f t="shared" si="0"/>
        <v>3.950000000000002</v>
      </c>
      <c r="H5" s="52"/>
      <c r="I5" s="22">
        <f t="shared" si="1"/>
        <v>2.5212765957446819</v>
      </c>
      <c r="J5" s="46"/>
      <c r="K5" s="21">
        <f t="shared" si="2"/>
        <v>255.69620253164544</v>
      </c>
    </row>
    <row r="6" spans="1:12" ht="18.95" customHeight="1">
      <c r="A6" s="11">
        <v>4</v>
      </c>
      <c r="B6" s="12">
        <v>5.2999999999999999E-2</v>
      </c>
      <c r="C6" s="12">
        <v>5.9970000000000002E-2</v>
      </c>
      <c r="D6" s="13">
        <v>2442</v>
      </c>
      <c r="E6" s="50">
        <f>(D6+D7+D8)/3</f>
        <v>2319.6666666666665</v>
      </c>
      <c r="F6" s="41">
        <f>60+19</f>
        <v>79</v>
      </c>
      <c r="G6" s="42">
        <f t="shared" si="0"/>
        <v>6.9700000000000042</v>
      </c>
      <c r="H6" s="50">
        <f t="shared" ref="H6" si="3">(G6+G7+G8)/3</f>
        <v>6.6766666666666659</v>
      </c>
      <c r="I6" s="22">
        <f t="shared" si="1"/>
        <v>5.2936708860759527</v>
      </c>
      <c r="J6" s="44">
        <f t="shared" ref="J6" si="4">(I6+I7+I8)/3</f>
        <v>5.1785384116989688</v>
      </c>
      <c r="K6" s="21">
        <f t="shared" si="2"/>
        <v>350.3586800573886</v>
      </c>
    </row>
    <row r="7" spans="1:12" ht="18.95" customHeight="1">
      <c r="A7" s="11">
        <v>5</v>
      </c>
      <c r="B7" s="12">
        <f>C6</f>
        <v>5.9970000000000002E-2</v>
      </c>
      <c r="C7" s="12">
        <v>6.6019999999999995E-2</v>
      </c>
      <c r="D7" s="13">
        <v>2097</v>
      </c>
      <c r="E7" s="51"/>
      <c r="F7" s="41">
        <f>60+11</f>
        <v>71</v>
      </c>
      <c r="G7" s="42">
        <f t="shared" si="0"/>
        <v>6.0499999999999927</v>
      </c>
      <c r="H7" s="51"/>
      <c r="I7" s="22">
        <f t="shared" si="1"/>
        <v>5.1126760563380218</v>
      </c>
      <c r="J7" s="45"/>
      <c r="K7" s="21">
        <f t="shared" si="2"/>
        <v>346.61157024793431</v>
      </c>
    </row>
    <row r="8" spans="1:12" ht="18.95" customHeight="1" thickBot="1">
      <c r="A8" s="11">
        <v>6</v>
      </c>
      <c r="B8" s="12">
        <f>C7</f>
        <v>6.6019999999999995E-2</v>
      </c>
      <c r="C8" s="12">
        <v>7.3029999999999998E-2</v>
      </c>
      <c r="D8" s="13">
        <v>2420</v>
      </c>
      <c r="E8" s="52"/>
      <c r="F8" s="41">
        <f>60+22</f>
        <v>82</v>
      </c>
      <c r="G8" s="42">
        <f t="shared" si="0"/>
        <v>7.0100000000000025</v>
      </c>
      <c r="H8" s="52"/>
      <c r="I8" s="22">
        <f t="shared" si="1"/>
        <v>5.1292682926829292</v>
      </c>
      <c r="J8" s="46"/>
      <c r="K8" s="21">
        <f t="shared" si="2"/>
        <v>345.22111269614823</v>
      </c>
      <c r="L8" s="43">
        <f>J6-J3</f>
        <v>2.6334961160010191</v>
      </c>
    </row>
    <row r="9" spans="1:12" ht="18.95" customHeight="1">
      <c r="A9" s="14">
        <v>7</v>
      </c>
      <c r="B9" s="15">
        <v>8.702E-2</v>
      </c>
      <c r="C9" s="15">
        <v>9.7049999999999997E-2</v>
      </c>
      <c r="D9" s="16">
        <v>3816</v>
      </c>
      <c r="E9" s="50">
        <f t="shared" ref="E9" si="5">(D9+D10+D11)/3</f>
        <v>3782</v>
      </c>
      <c r="F9" s="41">
        <f>60+19</f>
        <v>79</v>
      </c>
      <c r="G9" s="42">
        <f t="shared" si="0"/>
        <v>10.029999999999998</v>
      </c>
      <c r="H9" s="50">
        <f t="shared" ref="H9" si="6">(G9+G10+G11)/3</f>
        <v>9.9600000000000026</v>
      </c>
      <c r="I9" s="22">
        <f t="shared" si="1"/>
        <v>7.6177215189873406</v>
      </c>
      <c r="J9" s="47">
        <f t="shared" ref="J9" si="7">(I9+I10+I11)/3</f>
        <v>7.3818702847018649</v>
      </c>
      <c r="K9" s="21">
        <f t="shared" si="2"/>
        <v>380.45862412761721</v>
      </c>
    </row>
    <row r="10" spans="1:12" ht="18.95" customHeight="1">
      <c r="A10" s="14">
        <v>8</v>
      </c>
      <c r="B10" s="15">
        <f>C9</f>
        <v>9.7049999999999997E-2</v>
      </c>
      <c r="C10" s="15">
        <v>0.10705000000000001</v>
      </c>
      <c r="D10" s="16">
        <v>3798</v>
      </c>
      <c r="E10" s="51"/>
      <c r="F10" s="41">
        <f>60+21</f>
        <v>81</v>
      </c>
      <c r="G10" s="42">
        <f t="shared" si="0"/>
        <v>10.000000000000009</v>
      </c>
      <c r="H10" s="51"/>
      <c r="I10" s="22">
        <f t="shared" si="1"/>
        <v>7.4074074074074137</v>
      </c>
      <c r="J10" s="48"/>
      <c r="K10" s="21">
        <f t="shared" si="2"/>
        <v>379.79999999999967</v>
      </c>
    </row>
    <row r="11" spans="1:12" ht="18.95" customHeight="1" thickBot="1">
      <c r="A11" s="14">
        <v>9</v>
      </c>
      <c r="B11" s="15">
        <f>C10</f>
        <v>0.10705000000000001</v>
      </c>
      <c r="C11" s="15">
        <v>0.1169</v>
      </c>
      <c r="D11" s="16">
        <v>3732</v>
      </c>
      <c r="E11" s="52"/>
      <c r="F11" s="41">
        <f>60+23</f>
        <v>83</v>
      </c>
      <c r="G11" s="42">
        <f t="shared" si="0"/>
        <v>9.8499999999999979</v>
      </c>
      <c r="H11" s="52"/>
      <c r="I11" s="22">
        <f t="shared" si="1"/>
        <v>7.1204819277108413</v>
      </c>
      <c r="J11" s="49"/>
      <c r="K11" s="21">
        <f t="shared" si="2"/>
        <v>378.88324873096457</v>
      </c>
      <c r="L11" s="43">
        <f>J9-J6</f>
        <v>2.2033318730028961</v>
      </c>
    </row>
    <row r="12" spans="1:12" ht="18.95" customHeight="1">
      <c r="A12" s="35">
        <v>10</v>
      </c>
      <c r="B12" s="36">
        <v>0.12105</v>
      </c>
      <c r="C12" s="36">
        <v>0.13109999999999999</v>
      </c>
      <c r="D12" s="37">
        <v>3977</v>
      </c>
      <c r="E12" s="50">
        <f t="shared" ref="E12" si="8">(D12+D13+D14)/3</f>
        <v>3960</v>
      </c>
      <c r="F12" s="41">
        <v>55</v>
      </c>
      <c r="G12" s="42">
        <f t="shared" si="0"/>
        <v>10.04999999999999</v>
      </c>
      <c r="H12" s="50">
        <f t="shared" ref="H12" si="9">(G12+G13+G14)/3</f>
        <v>9.9866666666666664</v>
      </c>
      <c r="I12" s="22">
        <f t="shared" si="1"/>
        <v>10.963636363636352</v>
      </c>
      <c r="J12" s="44">
        <f t="shared" ref="J12" si="10">(I12+I13+I14)/3</f>
        <v>10.702979038505354</v>
      </c>
      <c r="K12" s="21">
        <f t="shared" si="2"/>
        <v>395.72139303482624</v>
      </c>
    </row>
    <row r="13" spans="1:12" ht="18.95" customHeight="1">
      <c r="A13" s="35">
        <v>11</v>
      </c>
      <c r="B13" s="36">
        <f>C12</f>
        <v>0.13109999999999999</v>
      </c>
      <c r="C13" s="36">
        <v>0.14107</v>
      </c>
      <c r="D13" s="37">
        <v>3959</v>
      </c>
      <c r="E13" s="51"/>
      <c r="F13" s="41">
        <v>56</v>
      </c>
      <c r="G13" s="42">
        <f t="shared" si="0"/>
        <v>9.970000000000006</v>
      </c>
      <c r="H13" s="51"/>
      <c r="I13" s="22">
        <f t="shared" si="1"/>
        <v>10.682142857142862</v>
      </c>
      <c r="J13" s="45"/>
      <c r="K13" s="21">
        <f t="shared" si="2"/>
        <v>397.09127382146414</v>
      </c>
    </row>
    <row r="14" spans="1:12" ht="18.95" customHeight="1" thickBot="1">
      <c r="A14" s="35">
        <v>12</v>
      </c>
      <c r="B14" s="36">
        <f>C13</f>
        <v>0.14107</v>
      </c>
      <c r="C14" s="36">
        <v>0.15101000000000001</v>
      </c>
      <c r="D14" s="37">
        <v>3944</v>
      </c>
      <c r="E14" s="52"/>
      <c r="F14" s="41">
        <v>57</v>
      </c>
      <c r="G14" s="42">
        <f t="shared" si="0"/>
        <v>9.9400000000000048</v>
      </c>
      <c r="H14" s="52"/>
      <c r="I14" s="22">
        <f t="shared" si="1"/>
        <v>10.463157894736847</v>
      </c>
      <c r="J14" s="46"/>
      <c r="K14" s="21">
        <f t="shared" si="2"/>
        <v>396.7806841046276</v>
      </c>
      <c r="L14" s="43">
        <f>J12-J9</f>
        <v>3.3211087538034896</v>
      </c>
    </row>
    <row r="15" spans="1:12" ht="18.95" customHeight="1">
      <c r="A15" s="17">
        <v>13</v>
      </c>
      <c r="B15" s="18">
        <v>0.15495</v>
      </c>
      <c r="C15" s="18">
        <v>0.16505</v>
      </c>
      <c r="D15" s="19">
        <v>4105</v>
      </c>
      <c r="E15" s="50">
        <f t="shared" ref="E15" si="11">(D15+D16+D17)/3</f>
        <v>4088.3333333333335</v>
      </c>
      <c r="F15" s="41">
        <v>45</v>
      </c>
      <c r="G15" s="42">
        <f t="shared" si="0"/>
        <v>10.099999999999998</v>
      </c>
      <c r="H15" s="50">
        <f t="shared" ref="H15" si="12">(G15+G16+G17)/3</f>
        <v>10.056666666666667</v>
      </c>
      <c r="I15" s="22">
        <f t="shared" si="1"/>
        <v>13.466666666666663</v>
      </c>
      <c r="J15" s="44">
        <f t="shared" ref="J15" si="13">(I15+I16+I17)/3</f>
        <v>13.121451331072054</v>
      </c>
      <c r="K15" s="21">
        <f t="shared" si="2"/>
        <v>406.4356435643565</v>
      </c>
    </row>
    <row r="16" spans="1:12" ht="18.95" customHeight="1">
      <c r="A16" s="17">
        <v>14</v>
      </c>
      <c r="B16" s="18">
        <f>C15</f>
        <v>0.16505</v>
      </c>
      <c r="C16" s="18">
        <v>0.17501</v>
      </c>
      <c r="D16" s="19">
        <v>4052</v>
      </c>
      <c r="E16" s="51"/>
      <c r="F16" s="41">
        <v>46</v>
      </c>
      <c r="G16" s="42">
        <f t="shared" si="0"/>
        <v>9.9599999999999973</v>
      </c>
      <c r="H16" s="51"/>
      <c r="I16" s="22">
        <f t="shared" si="1"/>
        <v>12.991304347826084</v>
      </c>
      <c r="J16" s="45"/>
      <c r="K16" s="21">
        <f t="shared" si="2"/>
        <v>406.82730923694788</v>
      </c>
    </row>
    <row r="17" spans="1:12" ht="18.95" customHeight="1" thickBot="1">
      <c r="A17" s="17">
        <v>15</v>
      </c>
      <c r="B17" s="18">
        <f>C16</f>
        <v>0.17501</v>
      </c>
      <c r="C17" s="18">
        <v>0.18512000000000001</v>
      </c>
      <c r="D17" s="19">
        <v>4108</v>
      </c>
      <c r="E17" s="52"/>
      <c r="F17" s="41">
        <v>47</v>
      </c>
      <c r="G17" s="42">
        <f t="shared" si="0"/>
        <v>10.110000000000008</v>
      </c>
      <c r="H17" s="52"/>
      <c r="I17" s="22">
        <f t="shared" si="1"/>
        <v>12.906382978723416</v>
      </c>
      <c r="J17" s="46"/>
      <c r="K17" s="21">
        <f t="shared" si="2"/>
        <v>406.33036597428253</v>
      </c>
      <c r="L17" s="43">
        <f>J15-J12</f>
        <v>2.4184722925666993</v>
      </c>
    </row>
    <row r="18" spans="1:12" ht="18.95" customHeight="1">
      <c r="A18" s="23">
        <v>16</v>
      </c>
      <c r="B18" s="24">
        <v>0.191</v>
      </c>
      <c r="C18" s="24">
        <v>0.20105000000000001</v>
      </c>
      <c r="D18" s="25">
        <v>4172</v>
      </c>
      <c r="E18" s="50">
        <f t="shared" ref="E18" si="14">(D18+D19+D20)/3</f>
        <v>4125.333333333333</v>
      </c>
      <c r="F18" s="41">
        <v>36</v>
      </c>
      <c r="G18" s="42">
        <f t="shared" si="0"/>
        <v>10.050000000000004</v>
      </c>
      <c r="H18" s="50">
        <f t="shared" ref="H18" si="15">(G18+G19+G20)/3</f>
        <v>10.016666666666664</v>
      </c>
      <c r="I18" s="22">
        <f t="shared" si="1"/>
        <v>16.750000000000007</v>
      </c>
      <c r="J18" s="44">
        <f t="shared" ref="J18" si="16">(I18+I19+I20)/3</f>
        <v>16.394144144144139</v>
      </c>
      <c r="K18" s="21">
        <f t="shared" si="2"/>
        <v>415.12437810945255</v>
      </c>
    </row>
    <row r="19" spans="1:12" ht="18.95" customHeight="1">
      <c r="A19" s="23">
        <v>17</v>
      </c>
      <c r="B19" s="24">
        <f>C18</f>
        <v>0.20105000000000001</v>
      </c>
      <c r="C19" s="24">
        <v>0.21106</v>
      </c>
      <c r="D19" s="25">
        <v>4122</v>
      </c>
      <c r="E19" s="51"/>
      <c r="F19" s="41">
        <v>37</v>
      </c>
      <c r="G19" s="42">
        <f t="shared" si="0"/>
        <v>10.009999999999991</v>
      </c>
      <c r="H19" s="51"/>
      <c r="I19" s="22">
        <f t="shared" si="1"/>
        <v>16.232432432432418</v>
      </c>
      <c r="J19" s="45"/>
      <c r="K19" s="21">
        <f t="shared" si="2"/>
        <v>411.78821178821215</v>
      </c>
    </row>
    <row r="20" spans="1:12" ht="18.95" customHeight="1" thickBot="1">
      <c r="A20" s="23">
        <v>18</v>
      </c>
      <c r="B20" s="24">
        <f>C19</f>
        <v>0.21106</v>
      </c>
      <c r="C20" s="24">
        <v>0.22105</v>
      </c>
      <c r="D20" s="25">
        <v>4082</v>
      </c>
      <c r="E20" s="52"/>
      <c r="F20" s="41">
        <v>37</v>
      </c>
      <c r="G20" s="42">
        <f t="shared" si="0"/>
        <v>9.9899999999999984</v>
      </c>
      <c r="H20" s="52"/>
      <c r="I20" s="22">
        <f t="shared" si="1"/>
        <v>16.2</v>
      </c>
      <c r="J20" s="46"/>
      <c r="K20" s="21">
        <f t="shared" si="2"/>
        <v>408.60860860860868</v>
      </c>
      <c r="L20" s="43">
        <f>J18-J15</f>
        <v>3.2726928130720854</v>
      </c>
    </row>
    <row r="21" spans="1:12" ht="18.95" customHeight="1">
      <c r="A21" s="8">
        <v>19</v>
      </c>
      <c r="B21" s="9">
        <v>0.26100000000000001</v>
      </c>
      <c r="C21" s="9">
        <v>0.27112999999999998</v>
      </c>
      <c r="D21" s="10">
        <v>4260</v>
      </c>
      <c r="E21" s="50">
        <f t="shared" ref="E21" si="17">(D21+D22+D23)/3</f>
        <v>4227.333333333333</v>
      </c>
      <c r="F21" s="41">
        <v>26</v>
      </c>
      <c r="G21" s="42">
        <f t="shared" si="0"/>
        <v>10.129999999999972</v>
      </c>
      <c r="H21" s="50">
        <f t="shared" ref="H21" si="18">(G21+G22+G23)/3</f>
        <v>10.053333333333322</v>
      </c>
      <c r="I21" s="22">
        <f t="shared" si="1"/>
        <v>23.376923076923013</v>
      </c>
      <c r="J21" s="44">
        <f t="shared" ref="J21" si="19">(I21+I22+I23)/3</f>
        <v>22.913105413105384</v>
      </c>
      <c r="K21" s="21">
        <f t="shared" si="2"/>
        <v>420.53307008884616</v>
      </c>
    </row>
    <row r="22" spans="1:12" ht="18.95" customHeight="1">
      <c r="A22" s="8">
        <v>20</v>
      </c>
      <c r="B22" s="9">
        <f>C21</f>
        <v>0.27112999999999998</v>
      </c>
      <c r="C22" s="9">
        <v>0.28109000000000001</v>
      </c>
      <c r="D22" s="10">
        <v>4178</v>
      </c>
      <c r="E22" s="51"/>
      <c r="F22" s="41">
        <v>26</v>
      </c>
      <c r="G22" s="42">
        <f t="shared" si="0"/>
        <v>9.9600000000000239</v>
      </c>
      <c r="H22" s="51"/>
      <c r="I22" s="22">
        <f t="shared" si="1"/>
        <v>22.984615384615438</v>
      </c>
      <c r="J22" s="45"/>
      <c r="K22" s="21">
        <f t="shared" si="2"/>
        <v>419.47791164658531</v>
      </c>
    </row>
    <row r="23" spans="1:12" ht="18.95" customHeight="1" thickBot="1">
      <c r="A23" s="8">
        <v>21</v>
      </c>
      <c r="B23" s="9">
        <f>C22</f>
        <v>0.28109000000000001</v>
      </c>
      <c r="C23" s="9">
        <v>0.29115999999999997</v>
      </c>
      <c r="D23" s="10">
        <v>4244</v>
      </c>
      <c r="E23" s="52"/>
      <c r="F23" s="41">
        <v>27</v>
      </c>
      <c r="G23" s="42">
        <f t="shared" si="0"/>
        <v>10.069999999999968</v>
      </c>
      <c r="H23" s="52"/>
      <c r="I23" s="22">
        <f t="shared" si="1"/>
        <v>22.377777777777705</v>
      </c>
      <c r="J23" s="46"/>
      <c r="K23" s="21">
        <f t="shared" si="2"/>
        <v>421.44985104270239</v>
      </c>
      <c r="L23" s="43">
        <f>J21-J18</f>
        <v>6.5189612689612453</v>
      </c>
    </row>
    <row r="24" spans="1:12" ht="18.95" customHeight="1">
      <c r="A24" s="26">
        <v>22</v>
      </c>
      <c r="B24" s="27"/>
      <c r="C24" s="27"/>
      <c r="D24" s="28"/>
      <c r="E24" s="50">
        <f t="shared" ref="E24" si="20">(D24+D25+D26)/3</f>
        <v>0</v>
      </c>
      <c r="F24" s="41"/>
      <c r="G24" s="42">
        <f t="shared" si="0"/>
        <v>0</v>
      </c>
      <c r="H24" s="50">
        <f t="shared" ref="H24" si="21">(G24+G25+G26)/3</f>
        <v>0</v>
      </c>
      <c r="I24" s="22" t="e">
        <f t="shared" si="1"/>
        <v>#DIV/0!</v>
      </c>
      <c r="J24" s="47" t="e">
        <f t="shared" ref="J24" si="22">(I24+I25+I26)/3</f>
        <v>#DIV/0!</v>
      </c>
      <c r="K24" s="21" t="e">
        <f t="shared" si="2"/>
        <v>#DIV/0!</v>
      </c>
    </row>
    <row r="25" spans="1:12" ht="18.95" customHeight="1">
      <c r="A25" s="26">
        <v>23</v>
      </c>
      <c r="B25" s="27"/>
      <c r="C25" s="27"/>
      <c r="D25" s="28"/>
      <c r="E25" s="51"/>
      <c r="F25" s="41"/>
      <c r="G25" s="42">
        <f t="shared" si="0"/>
        <v>0</v>
      </c>
      <c r="H25" s="51"/>
      <c r="I25" s="22" t="e">
        <f t="shared" si="1"/>
        <v>#DIV/0!</v>
      </c>
      <c r="J25" s="48"/>
      <c r="K25" s="21" t="e">
        <f t="shared" si="2"/>
        <v>#DIV/0!</v>
      </c>
    </row>
    <row r="26" spans="1:12" ht="15.75" thickBot="1">
      <c r="A26" s="26">
        <v>24</v>
      </c>
      <c r="B26" s="27"/>
      <c r="C26" s="27"/>
      <c r="D26" s="28"/>
      <c r="E26" s="52"/>
      <c r="F26" s="41"/>
      <c r="G26" s="42">
        <f t="shared" si="0"/>
        <v>0</v>
      </c>
      <c r="H26" s="52"/>
      <c r="I26" s="22" t="e">
        <f t="shared" si="1"/>
        <v>#DIV/0!</v>
      </c>
      <c r="J26" s="49"/>
      <c r="K26" s="21" t="e">
        <f t="shared" si="2"/>
        <v>#DIV/0!</v>
      </c>
    </row>
    <row r="27" spans="1:12">
      <c r="A27" s="29">
        <v>25</v>
      </c>
      <c r="B27" s="30"/>
      <c r="C27" s="30"/>
      <c r="D27" s="31"/>
      <c r="E27" s="50">
        <f t="shared" ref="E27" si="23">(D27+D28+D29)/3</f>
        <v>0</v>
      </c>
      <c r="F27" s="41"/>
      <c r="G27" s="42">
        <f t="shared" si="0"/>
        <v>0</v>
      </c>
      <c r="H27" s="50">
        <f t="shared" ref="H27" si="24">(G27+G28+G29)/3</f>
        <v>0</v>
      </c>
      <c r="I27" s="22" t="e">
        <f t="shared" si="1"/>
        <v>#DIV/0!</v>
      </c>
      <c r="J27" s="47" t="e">
        <f t="shared" ref="J27" si="25">(I27+I28+I29)/3</f>
        <v>#DIV/0!</v>
      </c>
      <c r="K27" s="21" t="e">
        <f t="shared" si="2"/>
        <v>#DIV/0!</v>
      </c>
    </row>
    <row r="28" spans="1:12">
      <c r="A28" s="29">
        <v>26</v>
      </c>
      <c r="B28" s="30"/>
      <c r="C28" s="30"/>
      <c r="D28" s="31"/>
      <c r="E28" s="51"/>
      <c r="F28" s="41"/>
      <c r="G28" s="42">
        <f t="shared" si="0"/>
        <v>0</v>
      </c>
      <c r="H28" s="51"/>
      <c r="I28" s="22" t="e">
        <f t="shared" si="1"/>
        <v>#DIV/0!</v>
      </c>
      <c r="J28" s="48"/>
      <c r="K28" s="21" t="e">
        <f t="shared" si="2"/>
        <v>#DIV/0!</v>
      </c>
    </row>
    <row r="29" spans="1:12" ht="15.75" thickBot="1">
      <c r="A29" s="29">
        <v>27</v>
      </c>
      <c r="B29" s="30"/>
      <c r="C29" s="30"/>
      <c r="D29" s="31"/>
      <c r="E29" s="52"/>
      <c r="F29" s="41"/>
      <c r="G29" s="42">
        <f t="shared" si="0"/>
        <v>0</v>
      </c>
      <c r="H29" s="52"/>
      <c r="I29" s="22" t="e">
        <f t="shared" si="1"/>
        <v>#DIV/0!</v>
      </c>
      <c r="J29" s="49"/>
      <c r="K29" s="21" t="e">
        <f t="shared" si="2"/>
        <v>#DIV/0!</v>
      </c>
    </row>
    <row r="30" spans="1:12">
      <c r="A30" s="32">
        <v>28</v>
      </c>
      <c r="B30" s="33"/>
      <c r="C30" s="33"/>
      <c r="D30" s="34"/>
      <c r="E30" s="50">
        <f t="shared" ref="E30" si="26">(D30+D31+D32)/3</f>
        <v>0</v>
      </c>
      <c r="F30" s="41"/>
      <c r="G30" s="42">
        <f t="shared" si="0"/>
        <v>0</v>
      </c>
      <c r="H30" s="50">
        <f t="shared" ref="H30" si="27">(G30+G31+G32)/3</f>
        <v>0</v>
      </c>
      <c r="I30" s="22" t="e">
        <f t="shared" si="1"/>
        <v>#DIV/0!</v>
      </c>
      <c r="J30" s="47" t="e">
        <f t="shared" ref="J30" si="28">(I30+I31+I32)/3</f>
        <v>#DIV/0!</v>
      </c>
      <c r="K30" s="21" t="e">
        <f t="shared" si="2"/>
        <v>#DIV/0!</v>
      </c>
    </row>
    <row r="31" spans="1:12">
      <c r="A31" s="32">
        <v>29</v>
      </c>
      <c r="B31" s="33"/>
      <c r="C31" s="33"/>
      <c r="D31" s="34"/>
      <c r="E31" s="51"/>
      <c r="F31" s="41"/>
      <c r="G31" s="42">
        <f t="shared" si="0"/>
        <v>0</v>
      </c>
      <c r="H31" s="51"/>
      <c r="I31" s="22" t="e">
        <f t="shared" si="1"/>
        <v>#DIV/0!</v>
      </c>
      <c r="J31" s="48"/>
      <c r="K31" s="21" t="e">
        <f t="shared" si="2"/>
        <v>#DIV/0!</v>
      </c>
    </row>
    <row r="32" spans="1:12">
      <c r="A32" s="32">
        <v>30</v>
      </c>
      <c r="B32" s="33"/>
      <c r="C32" s="33"/>
      <c r="D32" s="34"/>
      <c r="E32" s="52"/>
      <c r="F32" s="41"/>
      <c r="G32" s="42">
        <f t="shared" si="0"/>
        <v>0</v>
      </c>
      <c r="H32" s="52"/>
      <c r="I32" s="22" t="e">
        <f t="shared" si="1"/>
        <v>#DIV/0!</v>
      </c>
      <c r="J32" s="49"/>
      <c r="K32" s="21" t="e">
        <f t="shared" si="2"/>
        <v>#DIV/0!</v>
      </c>
    </row>
  </sheetData>
  <mergeCells count="30">
    <mergeCell ref="E21:E23"/>
    <mergeCell ref="E24:E26"/>
    <mergeCell ref="E27:E29"/>
    <mergeCell ref="E30:E32"/>
    <mergeCell ref="E3:E5"/>
    <mergeCell ref="E6:E8"/>
    <mergeCell ref="E9:E11"/>
    <mergeCell ref="E12:E14"/>
    <mergeCell ref="E15:E17"/>
    <mergeCell ref="E18:E20"/>
    <mergeCell ref="H3:H5"/>
    <mergeCell ref="H6:H8"/>
    <mergeCell ref="H9:H11"/>
    <mergeCell ref="H12:H14"/>
    <mergeCell ref="H15:H17"/>
    <mergeCell ref="H18:H20"/>
    <mergeCell ref="H21:H23"/>
    <mergeCell ref="H24:H26"/>
    <mergeCell ref="H27:H29"/>
    <mergeCell ref="H30:H32"/>
    <mergeCell ref="J18:J20"/>
    <mergeCell ref="J21:J23"/>
    <mergeCell ref="J24:J26"/>
    <mergeCell ref="J27:J29"/>
    <mergeCell ref="J30:J32"/>
    <mergeCell ref="J3:J5"/>
    <mergeCell ref="J6:J8"/>
    <mergeCell ref="J9:J11"/>
    <mergeCell ref="J12:J14"/>
    <mergeCell ref="J15:J17"/>
  </mergeCells>
  <pageMargins left="0.7" right="0.7" top="0.75" bottom="0.75" header="0.3" footer="0.3"/>
  <pageSetup paperSize="9" scale="77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тарировка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2026-09-25T10:08:56Z</dcterms:modified>
</cp:coreProperties>
</file>